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近期研究相关\2023-投稿中-菌藻选择对应关系文章撰写\2022-2023-article-菌藻关系投稿\Plants\Submission\Supplementary Materials\Supplementary Materials\"/>
    </mc:Choice>
  </mc:AlternateContent>
  <bookViews>
    <workbookView xWindow="0" yWindow="0" windowWidth="28800" windowHeight="12540"/>
  </bookViews>
  <sheets>
    <sheet name="Sheet1" sheetId="2" r:id="rId1"/>
  </sheets>
  <calcPr calcId="162913"/>
</workbook>
</file>

<file path=xl/calcChain.xml><?xml version="1.0" encoding="utf-8"?>
<calcChain xmlns="http://schemas.openxmlformats.org/spreadsheetml/2006/main">
  <c r="E203" i="2" l="1"/>
  <c r="D203" i="2"/>
  <c r="E202" i="2"/>
  <c r="D202" i="2"/>
  <c r="E151" i="2"/>
  <c r="D151" i="2"/>
  <c r="E150" i="2"/>
  <c r="D150" i="2"/>
  <c r="E149" i="2"/>
  <c r="D149" i="2"/>
  <c r="E90" i="2"/>
  <c r="D90" i="2"/>
  <c r="E89" i="2"/>
  <c r="D89" i="2"/>
  <c r="E88" i="2"/>
  <c r="D88" i="2"/>
  <c r="E87" i="2"/>
  <c r="D87" i="2"/>
  <c r="E86" i="2"/>
  <c r="D86" i="2"/>
  <c r="E85" i="2"/>
  <c r="D85" i="2"/>
  <c r="E84" i="2"/>
  <c r="D84" i="2"/>
  <c r="E83" i="2"/>
  <c r="D83" i="2"/>
  <c r="E82" i="2"/>
  <c r="D82" i="2"/>
  <c r="E81" i="2"/>
  <c r="D81" i="2"/>
  <c r="E80" i="2"/>
  <c r="D80" i="2"/>
  <c r="E79" i="2"/>
  <c r="D79" i="2"/>
  <c r="E78" i="2"/>
  <c r="D78" i="2"/>
  <c r="E77" i="2"/>
  <c r="D77" i="2"/>
  <c r="E76" i="2"/>
  <c r="D76" i="2"/>
  <c r="E75" i="2"/>
  <c r="D75" i="2"/>
  <c r="E74" i="2"/>
  <c r="D74" i="2"/>
  <c r="E73" i="2"/>
  <c r="D73" i="2"/>
  <c r="E72" i="2"/>
  <c r="D72" i="2"/>
  <c r="E71" i="2"/>
  <c r="D71" i="2"/>
  <c r="E70" i="2"/>
  <c r="D70" i="2"/>
  <c r="E69" i="2"/>
  <c r="D69" i="2"/>
  <c r="E68" i="2"/>
  <c r="D68" i="2"/>
  <c r="E67" i="2"/>
  <c r="D67" i="2"/>
  <c r="E66" i="2"/>
  <c r="D66" i="2"/>
  <c r="E65" i="2"/>
  <c r="D65" i="2"/>
  <c r="E64" i="2"/>
  <c r="D64" i="2"/>
  <c r="E63" i="2"/>
  <c r="D63" i="2"/>
  <c r="E62" i="2"/>
  <c r="D62" i="2"/>
  <c r="E61" i="2"/>
  <c r="D61" i="2"/>
  <c r="E60" i="2"/>
  <c r="D60" i="2"/>
  <c r="E59" i="2"/>
  <c r="D59" i="2"/>
  <c r="E58" i="2"/>
  <c r="D58" i="2"/>
  <c r="E57" i="2"/>
  <c r="D57" i="2"/>
  <c r="E56" i="2"/>
  <c r="D56" i="2"/>
  <c r="E55" i="2"/>
  <c r="D55" i="2"/>
  <c r="E54" i="2"/>
  <c r="D54" i="2"/>
  <c r="E53" i="2"/>
  <c r="D53" i="2"/>
  <c r="E52" i="2"/>
  <c r="D52" i="2"/>
  <c r="E50" i="2"/>
  <c r="D50" i="2"/>
  <c r="E49" i="2"/>
  <c r="D49" i="2"/>
  <c r="E48" i="2"/>
  <c r="D48" i="2"/>
  <c r="E47" i="2"/>
  <c r="D47" i="2"/>
  <c r="E46" i="2"/>
  <c r="D46" i="2"/>
  <c r="E45" i="2"/>
  <c r="D45" i="2"/>
  <c r="E44" i="2"/>
  <c r="D44" i="2"/>
  <c r="E43" i="2"/>
  <c r="D43" i="2"/>
  <c r="E42" i="2"/>
  <c r="D42" i="2"/>
  <c r="E41" i="2"/>
  <c r="D41" i="2"/>
  <c r="E40" i="2"/>
  <c r="D40" i="2"/>
  <c r="E39" i="2"/>
  <c r="D39" i="2"/>
  <c r="E38" i="2"/>
  <c r="D38" i="2"/>
  <c r="E37" i="2"/>
  <c r="D37" i="2"/>
  <c r="E36" i="2"/>
  <c r="D36" i="2"/>
  <c r="E35" i="2"/>
  <c r="D35" i="2"/>
  <c r="E34" i="2"/>
  <c r="D34" i="2"/>
  <c r="E33" i="2"/>
  <c r="D33" i="2"/>
  <c r="E32" i="2"/>
  <c r="D32" i="2"/>
  <c r="E31" i="2"/>
  <c r="D31" i="2"/>
  <c r="E30" i="2"/>
  <c r="D30" i="2"/>
  <c r="E27" i="2"/>
  <c r="D27" i="2"/>
  <c r="E26" i="2"/>
  <c r="D26" i="2"/>
  <c r="E25" i="2"/>
  <c r="D25" i="2"/>
  <c r="E24" i="2"/>
  <c r="D24" i="2"/>
  <c r="E23" i="2"/>
  <c r="D23" i="2"/>
  <c r="E22" i="2"/>
  <c r="D22" i="2"/>
  <c r="E21" i="2"/>
  <c r="D21" i="2"/>
  <c r="E20" i="2"/>
  <c r="D20" i="2"/>
  <c r="E19" i="2"/>
  <c r="D19" i="2"/>
  <c r="E18" i="2"/>
  <c r="D18" i="2"/>
  <c r="E17" i="2"/>
  <c r="D17" i="2"/>
  <c r="E16" i="2"/>
  <c r="D16" i="2"/>
  <c r="E15" i="2"/>
  <c r="D15" i="2"/>
  <c r="E14" i="2"/>
  <c r="D14" i="2"/>
  <c r="E13" i="2"/>
  <c r="D13" i="2"/>
  <c r="E12" i="2"/>
  <c r="D12" i="2"/>
  <c r="E11" i="2"/>
  <c r="D11" i="2"/>
  <c r="E10" i="2"/>
  <c r="D10" i="2"/>
  <c r="E9" i="2"/>
  <c r="D9" i="2"/>
  <c r="E8" i="2"/>
  <c r="D8" i="2"/>
  <c r="E7" i="2"/>
  <c r="D7" i="2"/>
  <c r="E6" i="2"/>
  <c r="D6" i="2"/>
  <c r="E5" i="2"/>
  <c r="D5" i="2"/>
  <c r="E4" i="2"/>
  <c r="D4" i="2"/>
</calcChain>
</file>

<file path=xl/sharedStrings.xml><?xml version="1.0" encoding="utf-8"?>
<sst xmlns="http://schemas.openxmlformats.org/spreadsheetml/2006/main" count="2416" uniqueCount="1611">
  <si>
    <t xml:space="preserve">Table S1. Lichen samples used in this study, including voucher information and GenBank accession numbers.
</t>
  </si>
  <si>
    <t>Specimens No.</t>
  </si>
  <si>
    <t>Coll.No.</t>
  </si>
  <si>
    <t>Locality</t>
  </si>
  <si>
    <t>GPS</t>
  </si>
  <si>
    <t>Mycobiont</t>
  </si>
  <si>
    <t>Photobiont</t>
  </si>
  <si>
    <t>longitude</t>
  </si>
  <si>
    <t>latitude</t>
  </si>
  <si>
    <t>Species name</t>
  </si>
  <si>
    <t>ITS</t>
  </si>
  <si>
    <t>LSU</t>
  </si>
  <si>
    <t>mtSSU</t>
  </si>
  <si>
    <t>RPB1</t>
  </si>
  <si>
    <t>SSU</t>
  </si>
  <si>
    <t>rbcL</t>
  </si>
  <si>
    <t>1-6-1</t>
  </si>
  <si>
    <t>Isreal,Sede Boger,Negev Desert,Station 1</t>
  </si>
  <si>
    <t>Diplotomma alboatrum</t>
  </si>
  <si>
    <t>OL331427</t>
  </si>
  <si>
    <t>OL331708</t>
  </si>
  <si>
    <t>OM103957</t>
  </si>
  <si>
    <t>—</t>
  </si>
  <si>
    <t>Trebouxia arboricola</t>
  </si>
  <si>
    <t>OL331603</t>
  </si>
  <si>
    <t>OL614494</t>
  </si>
  <si>
    <t>OK668940</t>
  </si>
  <si>
    <t>1-6-2</t>
  </si>
  <si>
    <t>OL331428</t>
  </si>
  <si>
    <t>OL331709</t>
  </si>
  <si>
    <t>OM103963</t>
  </si>
  <si>
    <t>OM643498</t>
  </si>
  <si>
    <t>OL331604</t>
  </si>
  <si>
    <t>OK668944</t>
  </si>
  <si>
    <t>1-6-4</t>
  </si>
  <si>
    <t>OL331710</t>
  </si>
  <si>
    <t>OM103964</t>
  </si>
  <si>
    <r>
      <t>Trebouxia</t>
    </r>
    <r>
      <rPr>
        <sz val="11"/>
        <rFont val="Palatino Linotype"/>
        <family val="1"/>
      </rPr>
      <t xml:space="preserve"> sp.1</t>
    </r>
  </si>
  <si>
    <t>OL331624</t>
  </si>
  <si>
    <t>OL614497</t>
  </si>
  <si>
    <t>OK668959</t>
  </si>
  <si>
    <t>1-6-5</t>
  </si>
  <si>
    <t>OL331437</t>
  </si>
  <si>
    <t>OL331711</t>
  </si>
  <si>
    <t>OM103962</t>
  </si>
  <si>
    <t>OL614498</t>
  </si>
  <si>
    <t>OK668966</t>
  </si>
  <si>
    <t>1-6-6</t>
  </si>
  <si>
    <t>Isreal,Sede Boger,Negev Desert,Station 2</t>
  </si>
  <si>
    <t>OL331440</t>
  </si>
  <si>
    <t>OM643499</t>
  </si>
  <si>
    <t>OL331621</t>
  </si>
  <si>
    <t>OL614499</t>
  </si>
  <si>
    <t>OK668986</t>
  </si>
  <si>
    <t>2-6-1</t>
  </si>
  <si>
    <t>OL331438</t>
  </si>
  <si>
    <t>OL331712</t>
  </si>
  <si>
    <t>OM103968</t>
  </si>
  <si>
    <t>OM643500</t>
  </si>
  <si>
    <t>OL331626</t>
  </si>
  <si>
    <t>OL614501</t>
  </si>
  <si>
    <t>OK668942</t>
  </si>
  <si>
    <t>2-6-2</t>
  </si>
  <si>
    <t>OL331444</t>
  </si>
  <si>
    <t>OL331713</t>
  </si>
  <si>
    <t>OM103979</t>
  </si>
  <si>
    <t>OL331605</t>
  </si>
  <si>
    <t>OL614519</t>
  </si>
  <si>
    <t>OK668947</t>
  </si>
  <si>
    <t>2-6-3</t>
  </si>
  <si>
    <t>OL331447</t>
  </si>
  <si>
    <t>OL331714</t>
  </si>
  <si>
    <t>OM103978</t>
  </si>
  <si>
    <t>OM643511</t>
  </si>
  <si>
    <t>OL331608</t>
  </si>
  <si>
    <t>OL614528</t>
  </si>
  <si>
    <t>OK668948</t>
  </si>
  <si>
    <t>2-6-4</t>
  </si>
  <si>
    <t>Isreal,Sede Boger,Negev Desert,Station 3</t>
  </si>
  <si>
    <t>OL331441</t>
  </si>
  <si>
    <t>OL331715</t>
  </si>
  <si>
    <t>OM103969</t>
  </si>
  <si>
    <t>OM643509</t>
  </si>
  <si>
    <t>OL331618</t>
  </si>
  <si>
    <t>OL614531</t>
  </si>
  <si>
    <t>OK668941</t>
  </si>
  <si>
    <t>2-6-5</t>
  </si>
  <si>
    <t>OL331716</t>
  </si>
  <si>
    <t>OM103966</t>
  </si>
  <si>
    <t>OM643501</t>
  </si>
  <si>
    <r>
      <t xml:space="preserve">Trebouxia </t>
    </r>
    <r>
      <rPr>
        <sz val="11"/>
        <rFont val="Palatino Linotype"/>
        <family val="1"/>
      </rPr>
      <t>sp.2</t>
    </r>
  </si>
  <si>
    <t>OL614535</t>
  </si>
  <si>
    <t>OK668963</t>
  </si>
  <si>
    <t>2-6-6</t>
  </si>
  <si>
    <t>Isreal,Sede Boger,Negev Desert,Station 4</t>
  </si>
  <si>
    <t>OL331433</t>
  </si>
  <si>
    <t>OL331717</t>
  </si>
  <si>
    <t>OM103972</t>
  </si>
  <si>
    <t>OL331623</t>
  </si>
  <si>
    <t>OL614529</t>
  </si>
  <si>
    <t>OK668950</t>
  </si>
  <si>
    <t>3-6-1</t>
  </si>
  <si>
    <t>OL331443</t>
  </si>
  <si>
    <t>OL331718</t>
  </si>
  <si>
    <t>OM103970</t>
  </si>
  <si>
    <r>
      <t xml:space="preserve">Trebouxia </t>
    </r>
    <r>
      <rPr>
        <sz val="11"/>
        <rFont val="Palatino Linotype"/>
        <family val="1"/>
      </rPr>
      <t>sp.1</t>
    </r>
  </si>
  <si>
    <t>OL331625</t>
  </si>
  <si>
    <t>OL614517</t>
  </si>
  <si>
    <t>OK668943</t>
  </si>
  <si>
    <t>3-6-2</t>
  </si>
  <si>
    <t>OL331446</t>
  </si>
  <si>
    <t>OL331719</t>
  </si>
  <si>
    <t>OM103973</t>
  </si>
  <si>
    <t>OM643510</t>
  </si>
  <si>
    <t>OL331607</t>
  </si>
  <si>
    <t>OL614513</t>
  </si>
  <si>
    <t>OK668951</t>
  </si>
  <si>
    <t>3-6-3</t>
  </si>
  <si>
    <t>OL331720</t>
  </si>
  <si>
    <t>OM103967</t>
  </si>
  <si>
    <t>OM643502</t>
  </si>
  <si>
    <t>OL614520</t>
  </si>
  <si>
    <t>OK668962</t>
  </si>
  <si>
    <t>4-6-1</t>
  </si>
  <si>
    <t>OL331445</t>
  </si>
  <si>
    <t>OL331721</t>
  </si>
  <si>
    <t>OM103980</t>
  </si>
  <si>
    <t>OL331610</t>
  </si>
  <si>
    <t>OL614521</t>
  </si>
  <si>
    <t>OK668946</t>
  </si>
  <si>
    <t>4-6-2</t>
  </si>
  <si>
    <t>Isreal,Sede Boger,Negev Desert,Station 8</t>
  </si>
  <si>
    <t>OL331430</t>
  </si>
  <si>
    <t>OL331722</t>
  </si>
  <si>
    <t>OM103981</t>
  </si>
  <si>
    <t>OM643508</t>
  </si>
  <si>
    <t>OL614526</t>
  </si>
  <si>
    <t>OK668988</t>
  </si>
  <si>
    <t>4-6-3</t>
  </si>
  <si>
    <t>Isreal,Sede Boger,Negev Desert,Station 9</t>
  </si>
  <si>
    <t>OL331431</t>
  </si>
  <si>
    <t>OL331723</t>
  </si>
  <si>
    <t>OM103958</t>
  </si>
  <si>
    <t>OL614514</t>
  </si>
  <si>
    <t>OK668960</t>
  </si>
  <si>
    <t>4-6-4</t>
  </si>
  <si>
    <t>OL331432</t>
  </si>
  <si>
    <t>OL331724</t>
  </si>
  <si>
    <t>OM103959</t>
  </si>
  <si>
    <t>OM643505</t>
  </si>
  <si>
    <t>OK668949</t>
  </si>
  <si>
    <t>4-6-5</t>
  </si>
  <si>
    <t>OL331439</t>
  </si>
  <si>
    <t>OL331725</t>
  </si>
  <si>
    <t>OM103974</t>
  </si>
  <si>
    <t>OL331606</t>
  </si>
  <si>
    <t>OL614512</t>
  </si>
  <si>
    <t>OK668957</t>
  </si>
  <si>
    <t>4-6-6</t>
  </si>
  <si>
    <t>OL331434</t>
  </si>
  <si>
    <t>OM103975</t>
  </si>
  <si>
    <t>OM643503</t>
  </si>
  <si>
    <t>OL331609</t>
  </si>
  <si>
    <t>OL614534</t>
  </si>
  <si>
    <t>OK668989</t>
  </si>
  <si>
    <t>8-6-1</t>
  </si>
  <si>
    <t>OL331435</t>
  </si>
  <si>
    <t>OL331726</t>
  </si>
  <si>
    <t>OM103965</t>
  </si>
  <si>
    <t>OM643504</t>
  </si>
  <si>
    <t>OL614495</t>
  </si>
  <si>
    <t>OK668945</t>
  </si>
  <si>
    <t>9-6-1</t>
  </si>
  <si>
    <t xml:space="preserve">Isreal,Sede Boger,Negev Desert,Station 4 </t>
  </si>
  <si>
    <t>OL331436</t>
  </si>
  <si>
    <t>OL331727</t>
  </si>
  <si>
    <t>OM103960</t>
  </si>
  <si>
    <t>OM643506</t>
  </si>
  <si>
    <t>OL331622</t>
  </si>
  <si>
    <t>OL614527</t>
  </si>
  <si>
    <t>OK668965</t>
  </si>
  <si>
    <t>9-6-2</t>
  </si>
  <si>
    <t>OL331429</t>
  </si>
  <si>
    <t>OL331728</t>
  </si>
  <si>
    <t>OM103961</t>
  </si>
  <si>
    <t>OM643507</t>
  </si>
  <si>
    <t>OL331620</t>
  </si>
  <si>
    <t>OL614496</t>
  </si>
  <si>
    <t>OK668961</t>
  </si>
  <si>
    <t>9-6-3</t>
  </si>
  <si>
    <t>OL331442</t>
  </si>
  <si>
    <t>OL331729</t>
  </si>
  <si>
    <t>OM103971</t>
  </si>
  <si>
    <r>
      <t>Trebouxia</t>
    </r>
    <r>
      <rPr>
        <sz val="11"/>
        <rFont val="Palatino Linotype"/>
        <family val="1"/>
      </rPr>
      <t xml:space="preserve"> sp.2</t>
    </r>
  </si>
  <si>
    <t>OL331650</t>
  </si>
  <si>
    <t>OL614507</t>
  </si>
  <si>
    <t>OK668964</t>
  </si>
  <si>
    <t>09091210</t>
  </si>
  <si>
    <t>Japan</t>
  </si>
  <si>
    <t>KP076648</t>
  </si>
  <si>
    <t>OL331706</t>
  </si>
  <si>
    <t>OM103861</t>
  </si>
  <si>
    <r>
      <t xml:space="preserve">Trebouxia </t>
    </r>
    <r>
      <rPr>
        <sz val="11"/>
        <rFont val="Palatino Linotype"/>
        <family val="1"/>
      </rPr>
      <t>sp.5</t>
    </r>
  </si>
  <si>
    <t>OL331517</t>
  </si>
  <si>
    <t>OK668854</t>
  </si>
  <si>
    <t>12100615</t>
  </si>
  <si>
    <t>KP076649</t>
  </si>
  <si>
    <t>OL331707</t>
  </si>
  <si>
    <t>OM103853</t>
  </si>
  <si>
    <t>OL331518</t>
  </si>
  <si>
    <t>OK668847</t>
  </si>
  <si>
    <t>ALS1-3</t>
  </si>
  <si>
    <t>ALS2018052</t>
  </si>
  <si>
    <t>China, Inner Mongolia, Alxa Right Banner</t>
  </si>
  <si>
    <r>
      <t xml:space="preserve">Circinaria </t>
    </r>
    <r>
      <rPr>
        <sz val="11"/>
        <rFont val="Palatino Linotype"/>
        <family val="1"/>
      </rPr>
      <t>sp3.</t>
    </r>
  </si>
  <si>
    <t>OL331482</t>
  </si>
  <si>
    <t>OL331730</t>
  </si>
  <si>
    <t>OM104006</t>
  </si>
  <si>
    <t xml:space="preserve">Trebouxia cretacea </t>
  </si>
  <si>
    <t>OL331627</t>
  </si>
  <si>
    <t>OK668875</t>
  </si>
  <si>
    <t>ALS1-6</t>
  </si>
  <si>
    <t>ALS2018055</t>
  </si>
  <si>
    <t>Acarospora strigata</t>
  </si>
  <si>
    <t>OL331478</t>
  </si>
  <si>
    <t>OL331731</t>
  </si>
  <si>
    <t>OM104022</t>
  </si>
  <si>
    <t>OM643485</t>
  </si>
  <si>
    <t>OL331635</t>
  </si>
  <si>
    <t>OL614524</t>
  </si>
  <si>
    <t>OK668878</t>
  </si>
  <si>
    <t>ALS1-7</t>
  </si>
  <si>
    <t>ALS2018056</t>
  </si>
  <si>
    <t>Circinaria tortuosa</t>
  </si>
  <si>
    <t>OL331483</t>
  </si>
  <si>
    <t>OL331732</t>
  </si>
  <si>
    <t>OM104007</t>
  </si>
  <si>
    <t>OM439677</t>
  </si>
  <si>
    <t>OL331628</t>
  </si>
  <si>
    <t>OL614530</t>
  </si>
  <si>
    <t>OK668895</t>
  </si>
  <si>
    <t>ALS1-8</t>
  </si>
  <si>
    <t>ALS2018057</t>
  </si>
  <si>
    <t>OL331479</t>
  </si>
  <si>
    <t>OL331733</t>
  </si>
  <si>
    <t>OM104023</t>
  </si>
  <si>
    <t>OM643486</t>
  </si>
  <si>
    <t>OL331636</t>
  </si>
  <si>
    <t>OL614532</t>
  </si>
  <si>
    <t>OK668890</t>
  </si>
  <si>
    <t>ALS2-4</t>
  </si>
  <si>
    <t>ALS2018061</t>
  </si>
  <si>
    <t>OL331486</t>
  </si>
  <si>
    <t>OL331734</t>
  </si>
  <si>
    <t>OM104009</t>
  </si>
  <si>
    <t>OM439681</t>
  </si>
  <si>
    <r>
      <t xml:space="preserve">Trebouxia </t>
    </r>
    <r>
      <rPr>
        <sz val="11"/>
        <rFont val="Palatino Linotype"/>
        <family val="1"/>
      </rPr>
      <t>sp.3</t>
    </r>
  </si>
  <si>
    <t>OL331641</t>
  </si>
  <si>
    <t>OL614515</t>
  </si>
  <si>
    <t>OK668894</t>
  </si>
  <si>
    <t>ALS2-6</t>
  </si>
  <si>
    <t>ALS2018063</t>
  </si>
  <si>
    <r>
      <t>Circinaria</t>
    </r>
    <r>
      <rPr>
        <sz val="11"/>
        <rFont val="Palatino Linotype"/>
        <family val="1"/>
      </rPr>
      <t xml:space="preserve"> sp2.</t>
    </r>
  </si>
  <si>
    <t>OL331488</t>
  </si>
  <si>
    <t>OL331735</t>
  </si>
  <si>
    <t>OM439682</t>
  </si>
  <si>
    <t>OL331631</t>
  </si>
  <si>
    <t>OL614500</t>
  </si>
  <si>
    <t>OK668887</t>
  </si>
  <si>
    <t>ALS3-1</t>
  </si>
  <si>
    <t>ALS2018069</t>
  </si>
  <si>
    <t>OL331485</t>
  </si>
  <si>
    <t>OL331736</t>
  </si>
  <si>
    <t>OM104010</t>
  </si>
  <si>
    <t>OM439678</t>
  </si>
  <si>
    <t>OL331647</t>
  </si>
  <si>
    <t>OL614594</t>
  </si>
  <si>
    <t>OK668881</t>
  </si>
  <si>
    <t>ALS3-2</t>
  </si>
  <si>
    <t>ALS2018070</t>
  </si>
  <si>
    <t>OL331484</t>
  </si>
  <si>
    <t>OL331737</t>
  </si>
  <si>
    <t>OM104008</t>
  </si>
  <si>
    <t>OM439679</t>
  </si>
  <si>
    <t>OL331629</t>
  </si>
  <si>
    <t>OL614523</t>
  </si>
  <si>
    <t>OK668885</t>
  </si>
  <si>
    <t>ALS3-4</t>
  </si>
  <si>
    <t>ALS2018072</t>
  </si>
  <si>
    <r>
      <t xml:space="preserve">Candelariella </t>
    </r>
    <r>
      <rPr>
        <sz val="11"/>
        <rFont val="Palatino Linotype"/>
        <family val="1"/>
      </rPr>
      <t>sp.</t>
    </r>
  </si>
  <si>
    <t>OL331477</t>
  </si>
  <si>
    <t>OL331738</t>
  </si>
  <si>
    <t>OM104026</t>
  </si>
  <si>
    <t>OL331638</t>
  </si>
  <si>
    <t>OL614522</t>
  </si>
  <si>
    <t>OK668877</t>
  </si>
  <si>
    <t>ALS3-6</t>
  </si>
  <si>
    <t>ALS2018074</t>
  </si>
  <si>
    <t>OL331487</t>
  </si>
  <si>
    <t>OL331739</t>
  </si>
  <si>
    <t>OM104011</t>
  </si>
  <si>
    <t>OM439680</t>
  </si>
  <si>
    <t>OL331644</t>
  </si>
  <si>
    <t>OK668891</t>
  </si>
  <si>
    <t>ALS3-7</t>
  </si>
  <si>
    <t>ALS2018075</t>
  </si>
  <si>
    <t>Lobothallia semisterilis</t>
  </si>
  <si>
    <t>OL331489</t>
  </si>
  <si>
    <t>OM104012</t>
  </si>
  <si>
    <t>OL331630</t>
  </si>
  <si>
    <t>OK668879</t>
  </si>
  <si>
    <t>ALS4-1</t>
  </si>
  <si>
    <t>ALS2018076</t>
  </si>
  <si>
    <t>OL331492</t>
  </si>
  <si>
    <t>OL331740</t>
  </si>
  <si>
    <t>OM104013</t>
  </si>
  <si>
    <t>OL782175</t>
  </si>
  <si>
    <t>OL331648</t>
  </si>
  <si>
    <t>OL614516</t>
  </si>
  <si>
    <t>OK668892</t>
  </si>
  <si>
    <t>ALS4-4</t>
  </si>
  <si>
    <t>ALS2018079</t>
  </si>
  <si>
    <t>OL331495</t>
  </si>
  <si>
    <t>OL331741</t>
  </si>
  <si>
    <t>OM104017</t>
  </si>
  <si>
    <t>OL331645</t>
  </si>
  <si>
    <t>OL614660</t>
  </si>
  <si>
    <t>OK668889</t>
  </si>
  <si>
    <t>ALS5-1</t>
  </si>
  <si>
    <t>ALS2018086</t>
  </si>
  <si>
    <r>
      <t>Caloplaca</t>
    </r>
    <r>
      <rPr>
        <sz val="11"/>
        <rFont val="Palatino Linotype"/>
        <family val="1"/>
      </rPr>
      <t xml:space="preserve"> sp.</t>
    </r>
  </si>
  <si>
    <t>OL331422</t>
  </si>
  <si>
    <t>OL331742</t>
  </si>
  <si>
    <t>OM103945</t>
  </si>
  <si>
    <t>OM743244</t>
  </si>
  <si>
    <t>Trebouxia cretacea</t>
  </si>
  <si>
    <t>OL331639</t>
  </si>
  <si>
    <t>OL614504</t>
  </si>
  <si>
    <t>OK668886</t>
  </si>
  <si>
    <t>ALS5-2</t>
  </si>
  <si>
    <t>ALS2018087</t>
  </si>
  <si>
    <r>
      <t xml:space="preserve">Caloplaca </t>
    </r>
    <r>
      <rPr>
        <sz val="11"/>
        <rFont val="Palatino Linotype"/>
        <family val="1"/>
      </rPr>
      <t>sp.</t>
    </r>
  </si>
  <si>
    <t>OL331423</t>
  </si>
  <si>
    <t>OL331745</t>
  </si>
  <si>
    <t>OM103946</t>
  </si>
  <si>
    <t>OM688031</t>
  </si>
  <si>
    <t>OL331640</t>
  </si>
  <si>
    <t>OL614509</t>
  </si>
  <si>
    <t>OK668884</t>
  </si>
  <si>
    <t>ALS5-4</t>
  </si>
  <si>
    <t>ALS2018089</t>
  </si>
  <si>
    <t>Acarospora nodulosa</t>
  </si>
  <si>
    <t>OL331481</t>
  </si>
  <si>
    <t>OL331747</t>
  </si>
  <si>
    <t>OM104025</t>
  </si>
  <si>
    <t>OM643484</t>
  </si>
  <si>
    <t>OL331633</t>
  </si>
  <si>
    <t>OL614502</t>
  </si>
  <si>
    <t>OK668876</t>
  </si>
  <si>
    <t>ALS5-5</t>
  </si>
  <si>
    <t>ALS2018090</t>
  </si>
  <si>
    <t>OL331491</t>
  </si>
  <si>
    <t>OL331748</t>
  </si>
  <si>
    <t>OM104015</t>
  </si>
  <si>
    <t>OL782179</t>
  </si>
  <si>
    <t>OL331646</t>
  </si>
  <si>
    <t>OL614661</t>
  </si>
  <si>
    <t>OK668893</t>
  </si>
  <si>
    <t>ALS5-7</t>
  </si>
  <si>
    <t>ALS2018092</t>
  </si>
  <si>
    <t>OL331493</t>
  </si>
  <si>
    <t>OL331893</t>
  </si>
  <si>
    <t>OM104016</t>
  </si>
  <si>
    <t>OL782178</t>
  </si>
  <si>
    <t>OL331643</t>
  </si>
  <si>
    <t>OL614662</t>
  </si>
  <si>
    <t>OK668882</t>
  </si>
  <si>
    <t>ALS5-12</t>
  </si>
  <si>
    <t>ALS2018097</t>
  </si>
  <si>
    <t>OL331480</t>
  </si>
  <si>
    <t>OL331743</t>
  </si>
  <si>
    <t>OM104024</t>
  </si>
  <si>
    <t>OM688030</t>
  </si>
  <si>
    <t>OL331632</t>
  </si>
  <si>
    <t>OL614506</t>
  </si>
  <si>
    <t>OK668880</t>
  </si>
  <si>
    <t>ALS5-13</t>
  </si>
  <si>
    <t>ALS2018098</t>
  </si>
  <si>
    <t>OL331490</t>
  </si>
  <si>
    <t>OL331744</t>
  </si>
  <si>
    <t>OM104014</t>
  </si>
  <si>
    <t>OL782176</t>
  </si>
  <si>
    <r>
      <t>Trebouxia</t>
    </r>
    <r>
      <rPr>
        <sz val="11"/>
        <rFont val="Palatino Linotype"/>
        <family val="1"/>
      </rPr>
      <t xml:space="preserve"> sp.3</t>
    </r>
  </si>
  <si>
    <t>OL331642</t>
  </si>
  <si>
    <t>OL614663</t>
  </si>
  <si>
    <t>OK668888</t>
  </si>
  <si>
    <t>ALS5-21</t>
  </si>
  <si>
    <t>ALS2018106</t>
  </si>
  <si>
    <t>OL331494</t>
  </si>
  <si>
    <t>OL331746</t>
  </si>
  <si>
    <t>OM104018</t>
  </si>
  <si>
    <t>OL782177</t>
  </si>
  <si>
    <t>OL331649</t>
  </si>
  <si>
    <t>OL614518</t>
  </si>
  <si>
    <t>OK668883</t>
  </si>
  <si>
    <t>ML12014</t>
  </si>
  <si>
    <t>China,Yunnan Province, Deqin County</t>
  </si>
  <si>
    <t>OL331322</t>
  </si>
  <si>
    <t>OL331749</t>
  </si>
  <si>
    <t>OM103856</t>
  </si>
  <si>
    <r>
      <t>Trebouxia</t>
    </r>
    <r>
      <rPr>
        <sz val="11"/>
        <rFont val="Palatino Linotype"/>
        <family val="1"/>
      </rPr>
      <t xml:space="preserve"> sp.5</t>
    </r>
  </si>
  <si>
    <t>OL331519</t>
  </si>
  <si>
    <t>OK668861</t>
  </si>
  <si>
    <t>NJ2018027</t>
  </si>
  <si>
    <t>China, Antarctic Great Wall Station</t>
  </si>
  <si>
    <t>Psoroma fruticulosum</t>
  </si>
  <si>
    <t>OL331497</t>
  </si>
  <si>
    <t>OL331750</t>
  </si>
  <si>
    <t>OM103955</t>
  </si>
  <si>
    <t>OM584299</t>
  </si>
  <si>
    <r>
      <t>Trebouxia</t>
    </r>
    <r>
      <rPr>
        <sz val="11"/>
        <rFont val="Palatino Linotype"/>
        <family val="1"/>
      </rPr>
      <t xml:space="preserve"> sp.6</t>
    </r>
  </si>
  <si>
    <t>OL331602</t>
  </si>
  <si>
    <t>OL614655</t>
  </si>
  <si>
    <t>OK668987</t>
  </si>
  <si>
    <t>NJ2018029</t>
  </si>
  <si>
    <t>Ochrolechia tartarea</t>
  </si>
  <si>
    <t>OL331474</t>
  </si>
  <si>
    <t>OL331751</t>
  </si>
  <si>
    <t>OM104020</t>
  </si>
  <si>
    <t>OM743245</t>
  </si>
  <si>
    <t>Trebouxia impressa</t>
  </si>
  <si>
    <t>OL331653</t>
  </si>
  <si>
    <t>OL614610</t>
  </si>
  <si>
    <t>OK668993</t>
  </si>
  <si>
    <t>NJ2018030</t>
  </si>
  <si>
    <t>Hypogymnia antarctica</t>
  </si>
  <si>
    <t>OL331332</t>
  </si>
  <si>
    <t>OM103879</t>
  </si>
  <si>
    <t>OM687984</t>
  </si>
  <si>
    <t>Trebouxia jamesii</t>
  </si>
  <si>
    <t>OL331596</t>
  </si>
  <si>
    <t>OL614544</t>
  </si>
  <si>
    <t>OK668862</t>
  </si>
  <si>
    <t>NJ2018031</t>
  </si>
  <si>
    <t>Umbilicaria antarctica</t>
  </si>
  <si>
    <t>OL331476</t>
  </si>
  <si>
    <t>OL331752</t>
  </si>
  <si>
    <t>OM104019</t>
  </si>
  <si>
    <t>OM439676</t>
  </si>
  <si>
    <t>OL331595</t>
  </si>
  <si>
    <t>OL614538</t>
  </si>
  <si>
    <t>NJ2018032</t>
  </si>
  <si>
    <t>Physcia caesia</t>
  </si>
  <si>
    <t>OL331450</t>
  </si>
  <si>
    <t>OL331753</t>
  </si>
  <si>
    <t>OM103982</t>
  </si>
  <si>
    <t>OL331657</t>
  </si>
  <si>
    <t>OL614646</t>
  </si>
  <si>
    <t>OK668996</t>
  </si>
  <si>
    <t>NJ2018033</t>
  </si>
  <si>
    <t>Physcia dubia</t>
  </si>
  <si>
    <t>OL331451</t>
  </si>
  <si>
    <t>OL331754</t>
  </si>
  <si>
    <t>OM103983</t>
  </si>
  <si>
    <t>OL331660</t>
  </si>
  <si>
    <t>OL614647</t>
  </si>
  <si>
    <t>OK668997</t>
  </si>
  <si>
    <t>NJ2018034</t>
  </si>
  <si>
    <t>Gondwania regalis</t>
  </si>
  <si>
    <t>OL331419</t>
  </si>
  <si>
    <t>OL331755</t>
  </si>
  <si>
    <t>OM103950</t>
  </si>
  <si>
    <t>OM688032</t>
  </si>
  <si>
    <t>OL331611</t>
  </si>
  <si>
    <t>OK668954</t>
  </si>
  <si>
    <t>NJ2018035</t>
  </si>
  <si>
    <t>OL331420</t>
  </si>
  <si>
    <t>OL331756</t>
  </si>
  <si>
    <t>OM103951</t>
  </si>
  <si>
    <t>OM688033</t>
  </si>
  <si>
    <t>OL331616</t>
  </si>
  <si>
    <t>OK668952</t>
  </si>
  <si>
    <t>NJ2018036</t>
  </si>
  <si>
    <t>Tephromela atra</t>
  </si>
  <si>
    <t>OL331416</t>
  </si>
  <si>
    <t>OM103924</t>
  </si>
  <si>
    <t>OM687983</t>
  </si>
  <si>
    <t>OL614563</t>
  </si>
  <si>
    <t>OK668863</t>
  </si>
  <si>
    <t>NJ2018037</t>
  </si>
  <si>
    <t>Himantormia lugubris</t>
  </si>
  <si>
    <t>OL331334</t>
  </si>
  <si>
    <t>OL331757</t>
  </si>
  <si>
    <t>OM103888</t>
  </si>
  <si>
    <t>OM687997</t>
  </si>
  <si>
    <t>OL331597</t>
  </si>
  <si>
    <t>OL614536</t>
  </si>
  <si>
    <t>OK668983</t>
  </si>
  <si>
    <t>NJ2018038</t>
  </si>
  <si>
    <t>Ramalina terebrata</t>
  </si>
  <si>
    <t>OL331410</t>
  </si>
  <si>
    <t>OL331758</t>
  </si>
  <si>
    <t>OM687993</t>
  </si>
  <si>
    <t>OL331619</t>
  </si>
  <si>
    <t>OK668953</t>
  </si>
  <si>
    <t>NJ2018039</t>
  </si>
  <si>
    <t>Usnea aurantiacoatra</t>
  </si>
  <si>
    <t>OL331366</t>
  </si>
  <si>
    <t>OL331759</t>
  </si>
  <si>
    <t>OM643487</t>
  </si>
  <si>
    <t>OL331587</t>
  </si>
  <si>
    <t>OL614546</t>
  </si>
  <si>
    <t>OK668984</t>
  </si>
  <si>
    <t>NJ2018040</t>
  </si>
  <si>
    <t>OL331411</t>
  </si>
  <si>
    <t>OL331760</t>
  </si>
  <si>
    <t>OM687994</t>
  </si>
  <si>
    <t>OL331612</t>
  </si>
  <si>
    <t>OK668956</t>
  </si>
  <si>
    <t>NJ2018041</t>
  </si>
  <si>
    <t>Bryoplaca tetraspora</t>
  </si>
  <si>
    <t>OL331424</t>
  </si>
  <si>
    <t>OL331761</t>
  </si>
  <si>
    <t>OM103947</t>
  </si>
  <si>
    <t>OM643482</t>
  </si>
  <si>
    <t>OL331654</t>
  </si>
  <si>
    <t>OL614613</t>
  </si>
  <si>
    <t>OK668995</t>
  </si>
  <si>
    <t>NJ2018042</t>
  </si>
  <si>
    <t>Psoroma cinnamomeum</t>
  </si>
  <si>
    <t>OL331498</t>
  </si>
  <si>
    <t>OL331762</t>
  </si>
  <si>
    <t>OM103956</t>
  </si>
  <si>
    <t>OM584300</t>
  </si>
  <si>
    <t>OL614505</t>
  </si>
  <si>
    <t>NJ2018044</t>
  </si>
  <si>
    <t>OL331335</t>
  </si>
  <si>
    <t>OL331763</t>
  </si>
  <si>
    <t>OM103890</t>
  </si>
  <si>
    <t>OM687998</t>
  </si>
  <si>
    <t>OL331592</t>
  </si>
  <si>
    <t>OL614541</t>
  </si>
  <si>
    <t>OK668973</t>
  </si>
  <si>
    <t>NJ2018046</t>
  </si>
  <si>
    <t>OL331336</t>
  </si>
  <si>
    <t>OL331764</t>
  </si>
  <si>
    <t>OM103889</t>
  </si>
  <si>
    <t>OM687999</t>
  </si>
  <si>
    <t>OL331593</t>
  </si>
  <si>
    <t>OL614539</t>
  </si>
  <si>
    <t>OK668977</t>
  </si>
  <si>
    <t>NJ2018048</t>
  </si>
  <si>
    <t>OL331372</t>
  </si>
  <si>
    <t>OL331765</t>
  </si>
  <si>
    <t>OM643488</t>
  </si>
  <si>
    <t>OL331598</t>
  </si>
  <si>
    <t>OL614657</t>
  </si>
  <si>
    <t>OK668974</t>
  </si>
  <si>
    <t>NJ2018050</t>
  </si>
  <si>
    <t>Parmelia saxatilis</t>
  </si>
  <si>
    <t>OL331381</t>
  </si>
  <si>
    <t>OL331766</t>
  </si>
  <si>
    <t>OM103881</t>
  </si>
  <si>
    <t>OM688002</t>
  </si>
  <si>
    <t>OL331594</t>
  </si>
  <si>
    <t>OL614548</t>
  </si>
  <si>
    <t>OK668979</t>
  </si>
  <si>
    <t>NJ2018052</t>
  </si>
  <si>
    <t>OL331426</t>
  </si>
  <si>
    <t>OL331767</t>
  </si>
  <si>
    <t>OM103949</t>
  </si>
  <si>
    <t>OL331656</t>
  </si>
  <si>
    <t>OL614611</t>
  </si>
  <si>
    <t>OK668932</t>
  </si>
  <si>
    <t>NJ2018053</t>
  </si>
  <si>
    <t>OL331373</t>
  </si>
  <si>
    <t>OL331768</t>
  </si>
  <si>
    <t>OM643490</t>
  </si>
  <si>
    <t>OL331585</t>
  </si>
  <si>
    <t>OL614549</t>
  </si>
  <si>
    <t>OK668970</t>
  </si>
  <si>
    <t>NJ2018054</t>
  </si>
  <si>
    <t>OL331412</t>
  </si>
  <si>
    <t>OL331769</t>
  </si>
  <si>
    <t>OM104027</t>
  </si>
  <si>
    <t>OM687995</t>
  </si>
  <si>
    <t>OL331614</t>
  </si>
  <si>
    <t>OK668955</t>
  </si>
  <si>
    <t>NJ2018055</t>
  </si>
  <si>
    <t>OL331371</t>
  </si>
  <si>
    <t>OL331770</t>
  </si>
  <si>
    <t>OM643491</t>
  </si>
  <si>
    <t>OL331590</t>
  </si>
  <si>
    <t>OL614540</t>
  </si>
  <si>
    <t>OK668985</t>
  </si>
  <si>
    <t>NJ2018056</t>
  </si>
  <si>
    <t>OL331425</t>
  </si>
  <si>
    <t>OL331771</t>
  </si>
  <si>
    <t>OM103948</t>
  </si>
  <si>
    <t>OL331655</t>
  </si>
  <si>
    <t>OL614612</t>
  </si>
  <si>
    <t>OK668994</t>
  </si>
  <si>
    <t>NJ2018057</t>
  </si>
  <si>
    <t>OL331367</t>
  </si>
  <si>
    <t>OL331772</t>
  </si>
  <si>
    <t>OL331588</t>
  </si>
  <si>
    <t>OL614537</t>
  </si>
  <si>
    <t>OK668978</t>
  </si>
  <si>
    <t>NJ2018058</t>
  </si>
  <si>
    <t>OL331382</t>
  </si>
  <si>
    <t>OL331773</t>
  </si>
  <si>
    <t>OM103882</t>
  </si>
  <si>
    <t>OM688003</t>
  </si>
  <si>
    <t>OL331586</t>
  </si>
  <si>
    <t>OL614550</t>
  </si>
  <si>
    <t>OK668976</t>
  </si>
  <si>
    <t>NJ2018061</t>
  </si>
  <si>
    <t>OL331475</t>
  </si>
  <si>
    <t>OL331774</t>
  </si>
  <si>
    <t>OM104021</t>
  </si>
  <si>
    <t>OL614592</t>
  </si>
  <si>
    <t>OK668980</t>
  </si>
  <si>
    <t>NJ2018062</t>
  </si>
  <si>
    <t>OL331370</t>
  </si>
  <si>
    <t>OL331775</t>
  </si>
  <si>
    <t>OM643492</t>
  </si>
  <si>
    <t>OL331589</t>
  </si>
  <si>
    <t>OL614658</t>
  </si>
  <si>
    <t>OK668975</t>
  </si>
  <si>
    <t>NJ2018063</t>
  </si>
  <si>
    <t>OL331368</t>
  </si>
  <si>
    <t>OL331776</t>
  </si>
  <si>
    <t>OM643489</t>
  </si>
  <si>
    <t>OL331591</t>
  </si>
  <si>
    <t>OL614543</t>
  </si>
  <si>
    <t>OK668981</t>
  </si>
  <si>
    <t>NJ2018071</t>
  </si>
  <si>
    <t>OL331383</t>
  </si>
  <si>
    <t>OL331599</t>
  </si>
  <si>
    <t>OL614542</t>
  </si>
  <si>
    <t>OK668972</t>
  </si>
  <si>
    <t>NJ2018072</t>
  </si>
  <si>
    <t>OL331384</t>
  </si>
  <si>
    <t>OL331777</t>
  </si>
  <si>
    <t>OM103883</t>
  </si>
  <si>
    <t>OM688004</t>
  </si>
  <si>
    <t>OL331600</t>
  </si>
  <si>
    <t>OL614593</t>
  </si>
  <si>
    <t>OK668982</t>
  </si>
  <si>
    <t>NJ2018073</t>
  </si>
  <si>
    <t>Bryoria fuscescens</t>
  </si>
  <si>
    <t>OL331333</t>
  </si>
  <si>
    <t>OL331778</t>
  </si>
  <si>
    <t>OM103880</t>
  </si>
  <si>
    <t>OM688005</t>
  </si>
  <si>
    <t>OL331584</t>
  </si>
  <si>
    <t>OL614547</t>
  </si>
  <si>
    <t>OK668864</t>
  </si>
  <si>
    <t>NJ2018074</t>
  </si>
  <si>
    <t>Megaspora verrucosa</t>
  </si>
  <si>
    <t>OL331496</t>
  </si>
  <si>
    <t>OL331779</t>
  </si>
  <si>
    <t>OM687982</t>
  </si>
  <si>
    <t>OL331659</t>
  </si>
  <si>
    <t>OL614652</t>
  </si>
  <si>
    <t>OK668998</t>
  </si>
  <si>
    <t>NJ2018075</t>
  </si>
  <si>
    <t>Gondwania sublobulata</t>
  </si>
  <si>
    <t>OL331417</t>
  </si>
  <si>
    <t>OL331780</t>
  </si>
  <si>
    <t>OM103953</t>
  </si>
  <si>
    <t>OM688036</t>
  </si>
  <si>
    <t>OL331615</t>
  </si>
  <si>
    <t>OK668969</t>
  </si>
  <si>
    <t>NJ2018076</t>
  </si>
  <si>
    <t>OL331418</t>
  </si>
  <si>
    <t>OL331781</t>
  </si>
  <si>
    <t>OM103954</t>
  </si>
  <si>
    <t>OM688035</t>
  </si>
  <si>
    <t>OL331617</t>
  </si>
  <si>
    <t>OK668896</t>
  </si>
  <si>
    <t>NJ2018077</t>
  </si>
  <si>
    <t>OL331369</t>
  </si>
  <si>
    <t>OL331782</t>
  </si>
  <si>
    <t>OM643493</t>
  </si>
  <si>
    <t>OL331601</t>
  </si>
  <si>
    <t>OL614545</t>
  </si>
  <si>
    <t>OK668971</t>
  </si>
  <si>
    <t>NJ2018078</t>
  </si>
  <si>
    <t>Lecanora fuscobrunnea</t>
  </si>
  <si>
    <t>OL331409</t>
  </si>
  <si>
    <t>OL331783</t>
  </si>
  <si>
    <t>OM103928</t>
  </si>
  <si>
    <t>OM688043</t>
  </si>
  <si>
    <t>OL614653</t>
  </si>
  <si>
    <t>OK669006</t>
  </si>
  <si>
    <t>NJ2018079</t>
  </si>
  <si>
    <t>OL331421</t>
  </si>
  <si>
    <t>OL331784</t>
  </si>
  <si>
    <t>OM103952</t>
  </si>
  <si>
    <t>OM688034</t>
  </si>
  <si>
    <t>OL331658</t>
  </si>
  <si>
    <t>OL614656</t>
  </si>
  <si>
    <t>OK669031</t>
  </si>
  <si>
    <t>NJ2018080</t>
  </si>
  <si>
    <t>OL331413</t>
  </si>
  <si>
    <t>OL331785</t>
  </si>
  <si>
    <t>OM104028</t>
  </si>
  <si>
    <t>OM687996</t>
  </si>
  <si>
    <t>OL331613</t>
  </si>
  <si>
    <t>NMG20151298</t>
  </si>
  <si>
    <t>China, Inner Mongolia, Chifeng City</t>
  </si>
  <si>
    <r>
      <t xml:space="preserve">Rhizoplaca chrysoleuca </t>
    </r>
    <r>
      <rPr>
        <sz val="11"/>
        <rFont val="Palatino Linotype"/>
        <family val="1"/>
      </rPr>
      <t>clade B</t>
    </r>
  </si>
  <si>
    <t>OL331408</t>
  </si>
  <si>
    <t>OL331786</t>
  </si>
  <si>
    <t>OM103929</t>
  </si>
  <si>
    <t>OM688042</t>
  </si>
  <si>
    <t>OL331661</t>
  </si>
  <si>
    <t>OL614614</t>
  </si>
  <si>
    <t>OK668934</t>
  </si>
  <si>
    <t>NMG20151339</t>
  </si>
  <si>
    <r>
      <t xml:space="preserve">Rhizoplaca chrysoleuca </t>
    </r>
    <r>
      <rPr>
        <sz val="11"/>
        <rFont val="Palatino Linotype"/>
        <family val="1"/>
      </rPr>
      <t>clade F</t>
    </r>
  </si>
  <si>
    <t>OL331394</t>
  </si>
  <si>
    <t>OL331787</t>
  </si>
  <si>
    <t>OM103932</t>
  </si>
  <si>
    <t>OM688039</t>
  </si>
  <si>
    <t>OL331669</t>
  </si>
  <si>
    <t>OL614634</t>
  </si>
  <si>
    <t>OK669000</t>
  </si>
  <si>
    <t>NMG20151402</t>
  </si>
  <si>
    <t>OL331404</t>
  </si>
  <si>
    <t>OL331788</t>
  </si>
  <si>
    <t>OM103943</t>
  </si>
  <si>
    <t>OM688038</t>
  </si>
  <si>
    <t>OL331662</t>
  </si>
  <si>
    <t>OL614615</t>
  </si>
  <si>
    <t>OK668999</t>
  </si>
  <si>
    <t>NMG2015408</t>
  </si>
  <si>
    <t>China, Inner Mongolia, Ergun City</t>
  </si>
  <si>
    <t>OL331407</t>
  </si>
  <si>
    <t>OL331789</t>
  </si>
  <si>
    <t>OM103938</t>
  </si>
  <si>
    <t>OM688037</t>
  </si>
  <si>
    <t>OL331663</t>
  </si>
  <si>
    <t>OL614616</t>
  </si>
  <si>
    <t>OK669001</t>
  </si>
  <si>
    <t>QH12038</t>
  </si>
  <si>
    <t>China, Qinghai Province</t>
  </si>
  <si>
    <t>OL331405</t>
  </si>
  <si>
    <t>OL331790</t>
  </si>
  <si>
    <t>OM103933</t>
  </si>
  <si>
    <t>OM687991</t>
  </si>
  <si>
    <r>
      <t>Trebouxia</t>
    </r>
    <r>
      <rPr>
        <sz val="11"/>
        <rFont val="Palatino Linotype"/>
        <family val="1"/>
      </rPr>
      <t xml:space="preserve"> sp.7</t>
    </r>
  </si>
  <si>
    <t>OL331670</t>
  </si>
  <si>
    <t>QH12098</t>
  </si>
  <si>
    <r>
      <t>Rhizoplaca chrysoleuca</t>
    </r>
    <r>
      <rPr>
        <sz val="11"/>
        <rFont val="Palatino Linotype"/>
        <family val="1"/>
      </rPr>
      <t xml:space="preserve"> clade F</t>
    </r>
  </si>
  <si>
    <t>OL331395</t>
  </si>
  <si>
    <t>OM103939</t>
  </si>
  <si>
    <t>OM687985</t>
  </si>
  <si>
    <t>OL331664</t>
  </si>
  <si>
    <t>OL614654</t>
  </si>
  <si>
    <t>QH121170</t>
  </si>
  <si>
    <t>OL331403</t>
  </si>
  <si>
    <t>OL331791</t>
  </si>
  <si>
    <t>OM103934</t>
  </si>
  <si>
    <t>OM687990</t>
  </si>
  <si>
    <t>OL331665</t>
  </si>
  <si>
    <t>OL614617</t>
  </si>
  <si>
    <t>OK669002</t>
  </si>
  <si>
    <t>QH12163</t>
  </si>
  <si>
    <t>OL331406</t>
  </si>
  <si>
    <t>OM103940</t>
  </si>
  <si>
    <t>OL331667</t>
  </si>
  <si>
    <t>OL614635</t>
  </si>
  <si>
    <t>QH12191</t>
  </si>
  <si>
    <t>OL331396</t>
  </si>
  <si>
    <t>OL331792</t>
  </si>
  <si>
    <t>OM103941</t>
  </si>
  <si>
    <t>OM687987</t>
  </si>
  <si>
    <t>OL331668</t>
  </si>
  <si>
    <t>QH12203</t>
  </si>
  <si>
    <t>OL331793</t>
  </si>
  <si>
    <t>OM103937</t>
  </si>
  <si>
    <t>OM688029</t>
  </si>
  <si>
    <t>OL331666</t>
  </si>
  <si>
    <t>OL614618</t>
  </si>
  <si>
    <t>OK668933</t>
  </si>
  <si>
    <t>QH12636</t>
  </si>
  <si>
    <t>OL331397</t>
  </si>
  <si>
    <t>OL331794</t>
  </si>
  <si>
    <t>OM103935</t>
  </si>
  <si>
    <t>OM687992</t>
  </si>
  <si>
    <t>OL331672</t>
  </si>
  <si>
    <t>OL614637</t>
  </si>
  <si>
    <t>OK669007</t>
  </si>
  <si>
    <t>QH12638</t>
  </si>
  <si>
    <t>OL331398</t>
  </si>
  <si>
    <t>OL331795</t>
  </si>
  <si>
    <t>OM103942</t>
  </si>
  <si>
    <t>OM687986</t>
  </si>
  <si>
    <t>OL331671</t>
  </si>
  <si>
    <t>OL614638</t>
  </si>
  <si>
    <t>OK669008</t>
  </si>
  <si>
    <t>QH12640</t>
  </si>
  <si>
    <t>OL331399</t>
  </si>
  <si>
    <t>OL331796</t>
  </si>
  <si>
    <t>OM103930</t>
  </si>
  <si>
    <t>OM688041</t>
  </si>
  <si>
    <r>
      <t xml:space="preserve">Trebouxia </t>
    </r>
    <r>
      <rPr>
        <sz val="11"/>
        <rFont val="Palatino Linotype"/>
        <family val="1"/>
      </rPr>
      <t>sp.7</t>
    </r>
  </si>
  <si>
    <t>OL331673</t>
  </si>
  <si>
    <t>OL614639</t>
  </si>
  <si>
    <t>OK668937</t>
  </si>
  <si>
    <t>QJ2-1</t>
  </si>
  <si>
    <t>QJ2018001</t>
  </si>
  <si>
    <t>China, Yunnan Province, Qujing County</t>
  </si>
  <si>
    <t>Heterodermia japonica</t>
  </si>
  <si>
    <t>OL331470</t>
  </si>
  <si>
    <t>OL331797</t>
  </si>
  <si>
    <t>OM103984</t>
  </si>
  <si>
    <t>OM584301</t>
  </si>
  <si>
    <r>
      <t xml:space="preserve">Trebouxia </t>
    </r>
    <r>
      <rPr>
        <sz val="11"/>
        <rFont val="Palatino Linotype"/>
        <family val="1"/>
      </rPr>
      <t>sp.8</t>
    </r>
  </si>
  <si>
    <t>OL331683</t>
  </si>
  <si>
    <t>OL614648</t>
  </si>
  <si>
    <t>OK669010</t>
  </si>
  <si>
    <t>QJ2-2</t>
  </si>
  <si>
    <t>QJ2018002</t>
  </si>
  <si>
    <t>OL331469</t>
  </si>
  <si>
    <t>OL331800</t>
  </si>
  <si>
    <t>OM103987</t>
  </si>
  <si>
    <t>OM743246</t>
  </si>
  <si>
    <t>OL331698</t>
  </si>
  <si>
    <t>OL614651</t>
  </si>
  <si>
    <t>OK669011</t>
  </si>
  <si>
    <t>QJ2-3</t>
  </si>
  <si>
    <t>QJ2018003</t>
  </si>
  <si>
    <t>Hypotrachyna osseoalba</t>
  </si>
  <si>
    <t>OL331387</t>
  </si>
  <si>
    <t>OL331801</t>
  </si>
  <si>
    <t>OM103917</t>
  </si>
  <si>
    <t>OM643475</t>
  </si>
  <si>
    <r>
      <t xml:space="preserve">Trebouxia </t>
    </r>
    <r>
      <rPr>
        <sz val="11"/>
        <rFont val="Palatino Linotype"/>
        <family val="1"/>
      </rPr>
      <t>sp.10</t>
    </r>
  </si>
  <si>
    <t>OL331570</t>
  </si>
  <si>
    <t>OL614582</t>
  </si>
  <si>
    <t>OK668904</t>
  </si>
  <si>
    <t>QJ2-4</t>
  </si>
  <si>
    <t>QJ2018004</t>
  </si>
  <si>
    <t>Usnea dasaea</t>
  </si>
  <si>
    <t>OL331374</t>
  </si>
  <si>
    <t>OL331802</t>
  </si>
  <si>
    <t>OL331551</t>
  </si>
  <si>
    <t>OL614569</t>
  </si>
  <si>
    <t>OK668902</t>
  </si>
  <si>
    <t>QJ2-5</t>
  </si>
  <si>
    <t>QJ2018005</t>
  </si>
  <si>
    <t>Parmotrema clavuliferum</t>
  </si>
  <si>
    <t>OL331359</t>
  </si>
  <si>
    <t>OL331803</t>
  </si>
  <si>
    <t>OM103905</t>
  </si>
  <si>
    <t>OM688006</t>
  </si>
  <si>
    <t>OL331567</t>
  </si>
  <si>
    <t>OL614571</t>
  </si>
  <si>
    <t>OK668924</t>
  </si>
  <si>
    <t>QJ2-6</t>
  </si>
  <si>
    <t>QJ2018006</t>
  </si>
  <si>
    <t>OL331352</t>
  </si>
  <si>
    <t>OL331804</t>
  </si>
  <si>
    <t>OM103893</t>
  </si>
  <si>
    <t>OM688016</t>
  </si>
  <si>
    <t>OL331561</t>
  </si>
  <si>
    <t>OL614567</t>
  </si>
  <si>
    <t>OK668903</t>
  </si>
  <si>
    <t>QJ2-7</t>
  </si>
  <si>
    <t>QJ2018007</t>
  </si>
  <si>
    <t>OL331379</t>
  </si>
  <si>
    <t>OL331805</t>
  </si>
  <si>
    <t>OM643495</t>
  </si>
  <si>
    <t>OL331559</t>
  </si>
  <si>
    <t>OL614568</t>
  </si>
  <si>
    <t>QJ2-8</t>
  </si>
  <si>
    <t>QJ2018008</t>
  </si>
  <si>
    <t>OL331468</t>
  </si>
  <si>
    <t>OL331806</t>
  </si>
  <si>
    <t>OM103985</t>
  </si>
  <si>
    <t>OM584318</t>
  </si>
  <si>
    <t>OL331687</t>
  </si>
  <si>
    <t>OL614644</t>
  </si>
  <si>
    <t>OK669024</t>
  </si>
  <si>
    <t>QJ2-9</t>
  </si>
  <si>
    <t>QJ2018009</t>
  </si>
  <si>
    <t>OL331363</t>
  </si>
  <si>
    <t>OL331807</t>
  </si>
  <si>
    <t>OM103892</t>
  </si>
  <si>
    <t>OM688009</t>
  </si>
  <si>
    <t>OL331568</t>
  </si>
  <si>
    <t>OL614586</t>
  </si>
  <si>
    <t>OK668923</t>
  </si>
  <si>
    <t>QJ2-10</t>
  </si>
  <si>
    <t>QJ2018010</t>
  </si>
  <si>
    <t>OL331358</t>
  </si>
  <si>
    <t>OL331798</t>
  </si>
  <si>
    <t>OM103891</t>
  </si>
  <si>
    <r>
      <t>Trebouxia</t>
    </r>
    <r>
      <rPr>
        <sz val="11"/>
        <rFont val="Palatino Linotype"/>
        <family val="1"/>
      </rPr>
      <t xml:space="preserve"> sp.10</t>
    </r>
  </si>
  <si>
    <t>OL331549</t>
  </si>
  <si>
    <t>OL614565</t>
  </si>
  <si>
    <t>OK668897</t>
  </si>
  <si>
    <t>QJ2-11</t>
  </si>
  <si>
    <t>QJ2018011</t>
  </si>
  <si>
    <t>OL331378</t>
  </si>
  <si>
    <t>OL331799</t>
  </si>
  <si>
    <t>OM643494</t>
  </si>
  <si>
    <t>OL331550</t>
  </si>
  <si>
    <t>OL614566</t>
  </si>
  <si>
    <t>OK668898</t>
  </si>
  <si>
    <t>QJ3-1</t>
  </si>
  <si>
    <t>QJ2018013</t>
  </si>
  <si>
    <t>Punctelia rudecta</t>
  </si>
  <si>
    <t>OL331337</t>
  </si>
  <si>
    <t>OL331808</t>
  </si>
  <si>
    <t>OM103886</t>
  </si>
  <si>
    <t>Trebouxia anticipata</t>
  </si>
  <si>
    <t>OL331699</t>
  </si>
  <si>
    <t>OK668939</t>
  </si>
  <si>
    <t>QJ3-2</t>
  </si>
  <si>
    <t>QJ2018014</t>
  </si>
  <si>
    <t>Ramalina calicaris</t>
  </si>
  <si>
    <t>OL331414</t>
  </si>
  <si>
    <t>OM103926</t>
  </si>
  <si>
    <r>
      <t>Trebouxia</t>
    </r>
    <r>
      <rPr>
        <sz val="11"/>
        <rFont val="Palatino Linotype"/>
        <family val="1"/>
      </rPr>
      <t xml:space="preserve"> sp.9</t>
    </r>
  </si>
  <si>
    <t>OL331543</t>
  </si>
  <si>
    <t>OL614595</t>
  </si>
  <si>
    <t>OK668931</t>
  </si>
  <si>
    <t>QJ3-3</t>
  </si>
  <si>
    <t>QJ2018015</t>
  </si>
  <si>
    <t>Flavoparmelia caperata</t>
  </si>
  <si>
    <t>OL331385</t>
  </si>
  <si>
    <t>OL331809</t>
  </si>
  <si>
    <t>OM103915</t>
  </si>
  <si>
    <t>OL331700</t>
  </si>
  <si>
    <t>OK668935</t>
  </si>
  <si>
    <t>QJ3-4</t>
  </si>
  <si>
    <t>QJ2018016</t>
  </si>
  <si>
    <t>Heterodermia speciosa</t>
  </si>
  <si>
    <t>OL331473</t>
  </si>
  <si>
    <t>OL331810</t>
  </si>
  <si>
    <t>OM104005</t>
  </si>
  <si>
    <t>OL331684</t>
  </si>
  <si>
    <t>OL614649</t>
  </si>
  <si>
    <t>OK668938</t>
  </si>
  <si>
    <t>QJ3-7</t>
  </si>
  <si>
    <t>QJ2018019</t>
  </si>
  <si>
    <t>OL331338</t>
  </si>
  <si>
    <t>OL331811</t>
  </si>
  <si>
    <t>OM103887</t>
  </si>
  <si>
    <t>OL331701</t>
  </si>
  <si>
    <t>OK668936</t>
  </si>
  <si>
    <t>QJ3-9</t>
  </si>
  <si>
    <t>QJ2018021</t>
  </si>
  <si>
    <t>OL331353</t>
  </si>
  <si>
    <t>OL331812</t>
  </si>
  <si>
    <t>OM103894</t>
  </si>
  <si>
    <t>OL331571</t>
  </si>
  <si>
    <t>OK668920</t>
  </si>
  <si>
    <t>QJ4-1</t>
  </si>
  <si>
    <t>QJ2018023</t>
  </si>
  <si>
    <t>OL331377</t>
  </si>
  <si>
    <t>OL331813</t>
  </si>
  <si>
    <t>OL331572</t>
  </si>
  <si>
    <t>OL614572</t>
  </si>
  <si>
    <t>OK668916</t>
  </si>
  <si>
    <t>QJ4-2</t>
  </si>
  <si>
    <t>QJ2018024</t>
  </si>
  <si>
    <t>OL331362</t>
  </si>
  <si>
    <t>OL331817</t>
  </si>
  <si>
    <t>OM103895</t>
  </si>
  <si>
    <t>OM688007</t>
  </si>
  <si>
    <t>OL331552</t>
  </si>
  <si>
    <t>OL614579</t>
  </si>
  <si>
    <t>OK668911</t>
  </si>
  <si>
    <t>QJ4-3</t>
  </si>
  <si>
    <t>QJ2018025</t>
  </si>
  <si>
    <t>Menegazzia subsimilis</t>
  </si>
  <si>
    <t>OL331364</t>
  </si>
  <si>
    <t>OL331818</t>
  </si>
  <si>
    <t>OM103884</t>
  </si>
  <si>
    <t>OM688000</t>
  </si>
  <si>
    <r>
      <t xml:space="preserve">Trebouxia </t>
    </r>
    <r>
      <rPr>
        <sz val="11"/>
        <rFont val="Palatino Linotype"/>
        <family val="1"/>
      </rPr>
      <t>sp.4</t>
    </r>
  </si>
  <si>
    <t>OL331651</t>
  </si>
  <si>
    <t>OL614580</t>
  </si>
  <si>
    <t>OK668967</t>
  </si>
  <si>
    <t>QJ4-4</t>
  </si>
  <si>
    <t>QJ2018026</t>
  </si>
  <si>
    <t>OL331357</t>
  </si>
  <si>
    <t>OL331819</t>
  </si>
  <si>
    <t>OM103899</t>
  </si>
  <si>
    <t>OM688013</t>
  </si>
  <si>
    <t>OL331562</t>
  </si>
  <si>
    <t>OL614575</t>
  </si>
  <si>
    <t>OK668915</t>
  </si>
  <si>
    <t>QJ4-5</t>
  </si>
  <si>
    <t>QJ2018027</t>
  </si>
  <si>
    <t>OL331393</t>
  </si>
  <si>
    <t>OL331820</t>
  </si>
  <si>
    <t>OM103921</t>
  </si>
  <si>
    <t>OM643477</t>
  </si>
  <si>
    <t>OL331560</t>
  </si>
  <si>
    <t>OL614588</t>
  </si>
  <si>
    <t>OK668913</t>
  </si>
  <si>
    <t>QJ4-6</t>
  </si>
  <si>
    <t>QJ2018028</t>
  </si>
  <si>
    <t>OL331365</t>
  </si>
  <si>
    <t>OL331821</t>
  </si>
  <si>
    <t>OM103885</t>
  </si>
  <si>
    <t>OM688001</t>
  </si>
  <si>
    <r>
      <t>Trebouxia</t>
    </r>
    <r>
      <rPr>
        <sz val="11"/>
        <rFont val="Palatino Linotype"/>
        <family val="1"/>
      </rPr>
      <t xml:space="preserve"> sp.4</t>
    </r>
  </si>
  <si>
    <t>OL331652</t>
  </si>
  <si>
    <t>OL614533</t>
  </si>
  <si>
    <t>OK668968</t>
  </si>
  <si>
    <t>QJ4-7</t>
  </si>
  <si>
    <t>QJ2018029</t>
  </si>
  <si>
    <t>OL331354</t>
  </si>
  <si>
    <t>OL331822</t>
  </si>
  <si>
    <t>OM103896</t>
  </si>
  <si>
    <t>OM688008</t>
  </si>
  <si>
    <r>
      <t xml:space="preserve">Trebouxia </t>
    </r>
    <r>
      <rPr>
        <sz val="11"/>
        <rFont val="Palatino Linotype"/>
        <family val="1"/>
      </rPr>
      <t>sp.9</t>
    </r>
  </si>
  <si>
    <t>OL331544</t>
  </si>
  <si>
    <t>OL614574</t>
  </si>
  <si>
    <t>OK668990</t>
  </si>
  <si>
    <t>QJ4-8</t>
  </si>
  <si>
    <t>QJ2018030</t>
  </si>
  <si>
    <t>OL331386</t>
  </si>
  <si>
    <t>OL331823</t>
  </si>
  <si>
    <t>OM103916</t>
  </si>
  <si>
    <t>OM688028</t>
  </si>
  <si>
    <t>OL331702</t>
  </si>
  <si>
    <t>OL614650</t>
  </si>
  <si>
    <t>OK669003</t>
  </si>
  <si>
    <t>QJ4-9</t>
  </si>
  <si>
    <t>QJ2018031</t>
  </si>
  <si>
    <t>OL331375</t>
  </si>
  <si>
    <t>OL331824</t>
  </si>
  <si>
    <t>OM643496</t>
  </si>
  <si>
    <t>OL331554</t>
  </si>
  <si>
    <t>OL614585</t>
  </si>
  <si>
    <t>OK668917</t>
  </si>
  <si>
    <t>QJ4-10</t>
  </si>
  <si>
    <t>QJ2018032</t>
  </si>
  <si>
    <t>OL331361</t>
  </si>
  <si>
    <t>OL331814</t>
  </si>
  <si>
    <t>OM103898</t>
  </si>
  <si>
    <t>OM688018</t>
  </si>
  <si>
    <t>OL331569</t>
  </si>
  <si>
    <t>OL614587</t>
  </si>
  <si>
    <t>OK668910</t>
  </si>
  <si>
    <t>QJ4-11</t>
  </si>
  <si>
    <t>QJ2018033</t>
  </si>
  <si>
    <t>OL331471</t>
  </si>
  <si>
    <t>OL331815</t>
  </si>
  <si>
    <t>OM104000</t>
  </si>
  <si>
    <t>OM584302</t>
  </si>
  <si>
    <r>
      <t>Trebouxia</t>
    </r>
    <r>
      <rPr>
        <sz val="11"/>
        <rFont val="Palatino Linotype"/>
        <family val="1"/>
      </rPr>
      <t xml:space="preserve"> sp.8</t>
    </r>
  </si>
  <si>
    <t>OL331688</t>
  </si>
  <si>
    <t>OL614645</t>
  </si>
  <si>
    <t>OK669014</t>
  </si>
  <si>
    <t>QJ4-12</t>
  </si>
  <si>
    <t>QJ2018034</t>
  </si>
  <si>
    <t>OL331391</t>
  </si>
  <si>
    <t>OL331816</t>
  </si>
  <si>
    <t>OM103919</t>
  </si>
  <si>
    <t>OM643476</t>
  </si>
  <si>
    <t>OL331553</t>
  </si>
  <si>
    <t>OL614583</t>
  </si>
  <si>
    <t>OK668912</t>
  </si>
  <si>
    <t>QJ5-1</t>
  </si>
  <si>
    <t>QJ2018036</t>
  </si>
  <si>
    <t>OL331388</t>
  </si>
  <si>
    <t>OL331825</t>
  </si>
  <si>
    <t>OM103923</t>
  </si>
  <si>
    <t>OM643480</t>
  </si>
  <si>
    <t>OL331573</t>
  </si>
  <si>
    <t>OL614591</t>
  </si>
  <si>
    <t>OK668918</t>
  </si>
  <si>
    <t>QJ5-2</t>
  </si>
  <si>
    <t>QJ2018037</t>
  </si>
  <si>
    <t>OL331380</t>
  </si>
  <si>
    <t>OL331827</t>
  </si>
  <si>
    <t>OL331555</t>
  </si>
  <si>
    <t>OL614570</t>
  </si>
  <si>
    <t>OK668914</t>
  </si>
  <si>
    <t>QJ5-3</t>
  </si>
  <si>
    <t>QJ2018038</t>
  </si>
  <si>
    <t>OL331356</t>
  </si>
  <si>
    <t>OL331828</t>
  </si>
  <si>
    <t>OM103906</t>
  </si>
  <si>
    <t>OL331556</t>
  </si>
  <si>
    <t>OL614573</t>
  </si>
  <si>
    <t>OK668921</t>
  </si>
  <si>
    <t>QJ5-4</t>
  </si>
  <si>
    <t>QJ2018039</t>
  </si>
  <si>
    <t>OL331389</t>
  </si>
  <si>
    <t>OL331829</t>
  </si>
  <si>
    <t>OM103922</t>
  </si>
  <si>
    <t>OM643478</t>
  </si>
  <si>
    <t>OL331563</t>
  </si>
  <si>
    <t>OL614584</t>
  </si>
  <si>
    <t>OK668919</t>
  </si>
  <si>
    <t>QJ5-5</t>
  </si>
  <si>
    <t>QJ2018040</t>
  </si>
  <si>
    <t>OL331415</t>
  </si>
  <si>
    <t>OM103927</t>
  </si>
  <si>
    <t>OM688044</t>
  </si>
  <si>
    <t>OL331565</t>
  </si>
  <si>
    <t>OL614576</t>
  </si>
  <si>
    <t>OK668905</t>
  </si>
  <si>
    <t>QJ5-6</t>
  </si>
  <si>
    <t>QJ2018041</t>
  </si>
  <si>
    <t>OL331355</t>
  </si>
  <si>
    <t>OL331830</t>
  </si>
  <si>
    <t>OM103897</t>
  </si>
  <si>
    <t>OM688011</t>
  </si>
  <si>
    <t>OL331566</t>
  </si>
  <si>
    <t>OL614577</t>
  </si>
  <si>
    <t>OK668908</t>
  </si>
  <si>
    <t>QJ5-7</t>
  </si>
  <si>
    <t>QJ2018042</t>
  </si>
  <si>
    <t>OL331390</t>
  </si>
  <si>
    <t>OL331831</t>
  </si>
  <si>
    <t>OM103918</t>
  </si>
  <si>
    <t>OM643481</t>
  </si>
  <si>
    <t>OL331557</t>
  </si>
  <si>
    <t>OL614590</t>
  </si>
  <si>
    <t>OK668909</t>
  </si>
  <si>
    <t>QJ5-8</t>
  </si>
  <si>
    <t>QJ2018043</t>
  </si>
  <si>
    <t>OL331376</t>
  </si>
  <si>
    <t>OL331832</t>
  </si>
  <si>
    <t>OM643497</t>
  </si>
  <si>
    <t>OL331558</t>
  </si>
  <si>
    <t>OL614578</t>
  </si>
  <si>
    <t>OK668900</t>
  </si>
  <si>
    <t>QJ5-9</t>
  </si>
  <si>
    <t>QJ2018044</t>
  </si>
  <si>
    <t>OL331392</t>
  </si>
  <si>
    <t>OL331833</t>
  </si>
  <si>
    <t>OM103920</t>
  </si>
  <si>
    <t>OM643479</t>
  </si>
  <si>
    <t>OL331564</t>
  </si>
  <si>
    <t>OL614589</t>
  </si>
  <si>
    <t>OK668906</t>
  </si>
  <si>
    <t>QJ5-10</t>
  </si>
  <si>
    <t>QJ2018045</t>
  </si>
  <si>
    <t>OL331360</t>
  </si>
  <si>
    <t>OL331826</t>
  </si>
  <si>
    <t>OM103904</t>
  </si>
  <si>
    <t>OM688010</t>
  </si>
  <si>
    <t>OL331574</t>
  </si>
  <si>
    <t>OL614581</t>
  </si>
  <si>
    <t>OK668907</t>
  </si>
  <si>
    <t>SC201408738</t>
  </si>
  <si>
    <t>China, Sichuan Province, Daocheng County</t>
  </si>
  <si>
    <t>OL331400</t>
  </si>
  <si>
    <t>OL331834</t>
  </si>
  <si>
    <t>OM103944</t>
  </si>
  <si>
    <t>OM687989</t>
  </si>
  <si>
    <t>OL331676</t>
  </si>
  <si>
    <t>OL614640</t>
  </si>
  <si>
    <t>OK669004</t>
  </si>
  <si>
    <t>SC201408768</t>
  </si>
  <si>
    <t>OL331401</t>
  </si>
  <si>
    <t>OL331835</t>
  </si>
  <si>
    <t>OM103931</t>
  </si>
  <si>
    <t>OM688040</t>
  </si>
  <si>
    <t>OL331674</t>
  </si>
  <si>
    <t>OL614641</t>
  </si>
  <si>
    <t>OK669009</t>
  </si>
  <si>
    <t>SC201408782</t>
  </si>
  <si>
    <t>OL331402</t>
  </si>
  <si>
    <t>OL331836</t>
  </si>
  <si>
    <t>OM103936</t>
  </si>
  <si>
    <t>OM687988</t>
  </si>
  <si>
    <t>OL331675</t>
  </si>
  <si>
    <t>OL614642</t>
  </si>
  <si>
    <t>OK669005</t>
  </si>
  <si>
    <t>SC201408833</t>
  </si>
  <si>
    <t>China, Sichuan Province, Yajiang County</t>
  </si>
  <si>
    <t>KP178759</t>
  </si>
  <si>
    <t>OL331837</t>
  </si>
  <si>
    <t>OM103863</t>
  </si>
  <si>
    <t>OL331521</t>
  </si>
  <si>
    <t>OK668869</t>
  </si>
  <si>
    <t>SC201408834</t>
  </si>
  <si>
    <t>KP178757</t>
  </si>
  <si>
    <t>OL331838</t>
  </si>
  <si>
    <t>OM103874</t>
  </si>
  <si>
    <t>OL331522</t>
  </si>
  <si>
    <t>OL614551</t>
  </si>
  <si>
    <t>OK668855</t>
  </si>
  <si>
    <t>SC201408835</t>
  </si>
  <si>
    <t>KP178758</t>
  </si>
  <si>
    <t>OL331839</t>
  </si>
  <si>
    <t>OM103865</t>
  </si>
  <si>
    <t>OL331523</t>
  </si>
  <si>
    <t>OL614556</t>
  </si>
  <si>
    <t>OK668849</t>
  </si>
  <si>
    <t>SPT11013</t>
  </si>
  <si>
    <t>China, Ningxia Hui Hui Autonomous Region</t>
  </si>
  <si>
    <t>OL331448</t>
  </si>
  <si>
    <t>OM103976</t>
  </si>
  <si>
    <t>OL331634</t>
  </si>
  <si>
    <t>OL614503</t>
  </si>
  <si>
    <t>OK668958</t>
  </si>
  <si>
    <t>SPT11015</t>
  </si>
  <si>
    <t>OL331449</t>
  </si>
  <si>
    <t>OM103977</t>
  </si>
  <si>
    <t>OL331637</t>
  </si>
  <si>
    <t>OL614508</t>
  </si>
  <si>
    <t>SPT1251</t>
  </si>
  <si>
    <t>Squamarina kansuensis</t>
  </si>
  <si>
    <t>OL331501</t>
  </si>
  <si>
    <t>OL331840</t>
  </si>
  <si>
    <t>OL614525</t>
  </si>
  <si>
    <t>SXM1</t>
  </si>
  <si>
    <t>China, Shaanxi Province, Mt.Taibai</t>
  </si>
  <si>
    <t>OL331323</t>
  </si>
  <si>
    <t>OL331841</t>
  </si>
  <si>
    <t>OM103857</t>
  </si>
  <si>
    <t>OL331520</t>
  </si>
  <si>
    <t>OL614557</t>
  </si>
  <si>
    <t>OK668860</t>
  </si>
  <si>
    <t>SXM2</t>
  </si>
  <si>
    <t>OL331324</t>
  </si>
  <si>
    <t>OL331842</t>
  </si>
  <si>
    <t>OM103869</t>
  </si>
  <si>
    <t>OL331528</t>
  </si>
  <si>
    <t>OL614552</t>
  </si>
  <si>
    <t>OK668856</t>
  </si>
  <si>
    <t>SXM3</t>
  </si>
  <si>
    <t>OL331325</t>
  </si>
  <si>
    <t>OL331843</t>
  </si>
  <si>
    <t>OM103858</t>
  </si>
  <si>
    <t>OL331529</t>
  </si>
  <si>
    <t>OL614553</t>
  </si>
  <si>
    <t>OK668874</t>
  </si>
  <si>
    <t>T1</t>
  </si>
  <si>
    <t>China, Taiwan Province, Nantou County</t>
  </si>
  <si>
    <t>OL331329</t>
  </si>
  <si>
    <t>OL331844</t>
  </si>
  <si>
    <t>OM103859</t>
  </si>
  <si>
    <t>OL331539</t>
  </si>
  <si>
    <t>OL614659</t>
  </si>
  <si>
    <t>OK668858</t>
  </si>
  <si>
    <t>T2</t>
  </si>
  <si>
    <t>OL331330</t>
  </si>
  <si>
    <t>OL331845</t>
  </si>
  <si>
    <t>OM103860</t>
  </si>
  <si>
    <t>OL331541</t>
  </si>
  <si>
    <t>OL614609</t>
  </si>
  <si>
    <t>OK668853</t>
  </si>
  <si>
    <t>T4</t>
  </si>
  <si>
    <t>OL331331</t>
  </si>
  <si>
    <t>OL331846</t>
  </si>
  <si>
    <t>OM103868</t>
  </si>
  <si>
    <t>OL331542</t>
  </si>
  <si>
    <t>OL614564</t>
  </si>
  <si>
    <t>OK668851</t>
  </si>
  <si>
    <t>WYS2017162</t>
  </si>
  <si>
    <t>China, Fujian Province, Mt. Wuyi</t>
  </si>
  <si>
    <t>Parmotrema tinctorum</t>
  </si>
  <si>
    <t>OL331339</t>
  </si>
  <si>
    <t>OL331847</t>
  </si>
  <si>
    <t>OM103907</t>
  </si>
  <si>
    <t>OM688019</t>
  </si>
  <si>
    <t>Trebouxia corticola</t>
  </si>
  <si>
    <t>OL331575</t>
  </si>
  <si>
    <t>OL614596</t>
  </si>
  <si>
    <t>OK668925</t>
  </si>
  <si>
    <t>WYS2017163</t>
  </si>
  <si>
    <t>OL331340</t>
  </si>
  <si>
    <t>OL331848</t>
  </si>
  <si>
    <t>OM103909</t>
  </si>
  <si>
    <t>OM688026</t>
  </si>
  <si>
    <t>OL331578</t>
  </si>
  <si>
    <t>OL614597</t>
  </si>
  <si>
    <t>OK668926</t>
  </si>
  <si>
    <t>WYS2017164</t>
  </si>
  <si>
    <t>OL331341</t>
  </si>
  <si>
    <t>OL331849</t>
  </si>
  <si>
    <t>OM103912</t>
  </si>
  <si>
    <t>OM688021</t>
  </si>
  <si>
    <t>OL331576</t>
  </si>
  <si>
    <t>OL614606</t>
  </si>
  <si>
    <t>OK668927</t>
  </si>
  <si>
    <t>XA2017017</t>
  </si>
  <si>
    <t>China, Guangxi Province,  Mt. Mao'er</t>
  </si>
  <si>
    <t>OL331465</t>
  </si>
  <si>
    <t>OL331850</t>
  </si>
  <si>
    <t>OM104003</t>
  </si>
  <si>
    <t>OM584315</t>
  </si>
  <si>
    <t>OL331685</t>
  </si>
  <si>
    <t>OL614619</t>
  </si>
  <si>
    <t>OK669025</t>
  </si>
  <si>
    <t>XA2017038</t>
  </si>
  <si>
    <t>OL331460</t>
  </si>
  <si>
    <t>OL331851</t>
  </si>
  <si>
    <t>OM104001</t>
  </si>
  <si>
    <t>OM584313</t>
  </si>
  <si>
    <t>OL331689</t>
  </si>
  <si>
    <t>OL614643</t>
  </si>
  <si>
    <t>OK669012</t>
  </si>
  <si>
    <t>XA2017052</t>
  </si>
  <si>
    <t>OL331466</t>
  </si>
  <si>
    <t>OL331852</t>
  </si>
  <si>
    <t>OM103986</t>
  </si>
  <si>
    <t>OM584307</t>
  </si>
  <si>
    <t>OL331690</t>
  </si>
  <si>
    <t>OL614626</t>
  </si>
  <si>
    <t>OK669022</t>
  </si>
  <si>
    <t>XA2017053</t>
  </si>
  <si>
    <t>OL331462</t>
  </si>
  <si>
    <t>OL331853</t>
  </si>
  <si>
    <t>OM103992</t>
  </si>
  <si>
    <t>OM584308</t>
  </si>
  <si>
    <t>OL331691</t>
  </si>
  <si>
    <t>OL614629</t>
  </si>
  <si>
    <t>OK669020</t>
  </si>
  <si>
    <t>XA2017054</t>
  </si>
  <si>
    <t>OL331467</t>
  </si>
  <si>
    <t>OL331854</t>
  </si>
  <si>
    <t>OM103995</t>
  </si>
  <si>
    <t>OM584314</t>
  </si>
  <si>
    <t>OL331694</t>
  </si>
  <si>
    <t>OL614631</t>
  </si>
  <si>
    <t>OK669013</t>
  </si>
  <si>
    <t>XA2017058</t>
  </si>
  <si>
    <t>OL331452</t>
  </si>
  <si>
    <t>OL331855</t>
  </si>
  <si>
    <t>OM103989</t>
  </si>
  <si>
    <t>OM584316</t>
  </si>
  <si>
    <t>OL331695</t>
  </si>
  <si>
    <t>OL614628</t>
  </si>
  <si>
    <t>OK669015</t>
  </si>
  <si>
    <t>XA2017059</t>
  </si>
  <si>
    <t>OL331453</t>
  </si>
  <si>
    <t>OL331856</t>
  </si>
  <si>
    <t>OM103998</t>
  </si>
  <si>
    <t>OM584303</t>
  </si>
  <si>
    <t>OL331686</t>
  </si>
  <si>
    <t>OL614624</t>
  </si>
  <si>
    <t>OK669019</t>
  </si>
  <si>
    <t>XTM2017001</t>
  </si>
  <si>
    <t>China, Zhejiang Province,  Mt. Tianmu</t>
  </si>
  <si>
    <t>OL331342</t>
  </si>
  <si>
    <t>OL331857</t>
  </si>
  <si>
    <t>OM103908</t>
  </si>
  <si>
    <t>OM688024</t>
  </si>
  <si>
    <t>OL331582</t>
  </si>
  <si>
    <t>OL614600</t>
  </si>
  <si>
    <t>OK668991</t>
  </si>
  <si>
    <t>XTM2017002</t>
  </si>
  <si>
    <t>OL331343</t>
  </si>
  <si>
    <t>OL331858</t>
  </si>
  <si>
    <t>OM103914</t>
  </si>
  <si>
    <t>OM688027</t>
  </si>
  <si>
    <t>OL331579</t>
  </si>
  <si>
    <t>OL614601</t>
  </si>
  <si>
    <t>OK668930</t>
  </si>
  <si>
    <t>XTM2017003</t>
  </si>
  <si>
    <t>OL331344</t>
  </si>
  <si>
    <t>OL331859</t>
  </si>
  <si>
    <t>OM103913</t>
  </si>
  <si>
    <t>OM688025</t>
  </si>
  <si>
    <t>OL331580</t>
  </si>
  <si>
    <t>OL614598</t>
  </si>
  <si>
    <t>OK668929</t>
  </si>
  <si>
    <t>XTM2017084</t>
  </si>
  <si>
    <t>OL331454</t>
  </si>
  <si>
    <t>OL331860</t>
  </si>
  <si>
    <t>OM103991</t>
  </si>
  <si>
    <t>OM584306</t>
  </si>
  <si>
    <t>OL331677</t>
  </si>
  <si>
    <t>OL614620</t>
  </si>
  <si>
    <t>OK669029</t>
  </si>
  <si>
    <t>XTM2017089</t>
  </si>
  <si>
    <t>OL331455</t>
  </si>
  <si>
    <t>OL331861</t>
  </si>
  <si>
    <t>OM103997</t>
  </si>
  <si>
    <t>OM584304</t>
  </si>
  <si>
    <t>OL331678</t>
  </si>
  <si>
    <t>OL614625</t>
  </si>
  <si>
    <t>OK669016</t>
  </si>
  <si>
    <t>XTM2017106</t>
  </si>
  <si>
    <t>OL331461</t>
  </si>
  <si>
    <t>OL331862</t>
  </si>
  <si>
    <t>OM103996</t>
  </si>
  <si>
    <t>OM584319</t>
  </si>
  <si>
    <t>OL331696</t>
  </si>
  <si>
    <t>OL614627</t>
  </si>
  <si>
    <t>OK669030</t>
  </si>
  <si>
    <t>XTM2017108</t>
  </si>
  <si>
    <t>OL331456</t>
  </si>
  <si>
    <t>OL331863</t>
  </si>
  <si>
    <t>OM103988</t>
  </si>
  <si>
    <t>OM584309</t>
  </si>
  <si>
    <t>OL331679</t>
  </si>
  <si>
    <t>OL614621</t>
  </si>
  <si>
    <t>OK669027</t>
  </si>
  <si>
    <t>XTM2017109</t>
  </si>
  <si>
    <t>OL331457</t>
  </si>
  <si>
    <t>OL331864</t>
  </si>
  <si>
    <t>OM104002</t>
  </si>
  <si>
    <t>OM584305</t>
  </si>
  <si>
    <t>OL331680</t>
  </si>
  <si>
    <t>OL614636</t>
  </si>
  <si>
    <t>OK669028</t>
  </si>
  <si>
    <t>XTM2017110</t>
  </si>
  <si>
    <t>OL331459</t>
  </si>
  <si>
    <t>OL331865</t>
  </si>
  <si>
    <t>OM104004</t>
  </si>
  <si>
    <t>OM584310</t>
  </si>
  <si>
    <t>OL331681</t>
  </si>
  <si>
    <t>OL614622</t>
  </si>
  <si>
    <t>OK669026</t>
  </si>
  <si>
    <t>XTM2017112</t>
  </si>
  <si>
    <t>OL331472</t>
  </si>
  <si>
    <t>OL331866</t>
  </si>
  <si>
    <t>OM103994</t>
  </si>
  <si>
    <t>OM584312</t>
  </si>
  <si>
    <t>OL331682</t>
  </si>
  <si>
    <t>OL614623</t>
  </si>
  <si>
    <t>OK669018</t>
  </si>
  <si>
    <t>XZ20140101</t>
  </si>
  <si>
    <t>China, Tibet, Linzhi District, Milin County</t>
  </si>
  <si>
    <t>OL331326</t>
  </si>
  <si>
    <t>OL331867</t>
  </si>
  <si>
    <t>OM103875</t>
  </si>
  <si>
    <t>OL331524</t>
  </si>
  <si>
    <t>OK668848</t>
  </si>
  <si>
    <t>XZ20140833</t>
  </si>
  <si>
    <t>OL331327</t>
  </si>
  <si>
    <t>OL331868</t>
  </si>
  <si>
    <t>OM103876</t>
  </si>
  <si>
    <t>OL331525</t>
  </si>
  <si>
    <t>OK668870</t>
  </si>
  <si>
    <t>XZ20140834</t>
  </si>
  <si>
    <t>OL331328</t>
  </si>
  <si>
    <t>OL331869</t>
  </si>
  <si>
    <t>OM103866</t>
  </si>
  <si>
    <t>OL331526</t>
  </si>
  <si>
    <t>OK668865</t>
  </si>
  <si>
    <t>XZ2014235</t>
  </si>
  <si>
    <t>KP178755</t>
  </si>
  <si>
    <t>OL331870</t>
  </si>
  <si>
    <t>OM103870</t>
  </si>
  <si>
    <t>OL331537</t>
  </si>
  <si>
    <t>OL614559</t>
  </si>
  <si>
    <t>OK668866</t>
  </si>
  <si>
    <t>XZ2014237</t>
  </si>
  <si>
    <t>KP178754</t>
  </si>
  <si>
    <t>OL331871</t>
  </si>
  <si>
    <t>OM103867</t>
  </si>
  <si>
    <t>OL331538</t>
  </si>
  <si>
    <t>OL614558</t>
  </si>
  <si>
    <t>OK668871</t>
  </si>
  <si>
    <t>XZ2014244</t>
  </si>
  <si>
    <t>KP178756</t>
  </si>
  <si>
    <t>OL331872</t>
  </si>
  <si>
    <t>OM103877</t>
  </si>
  <si>
    <t>OL331527</t>
  </si>
  <si>
    <t>OL614554</t>
  </si>
  <si>
    <t>OK668859</t>
  </si>
  <si>
    <t>XZ2014452</t>
  </si>
  <si>
    <t>China, Tibet, Linzhi District, Motuo County</t>
  </si>
  <si>
    <t>KP178751</t>
  </si>
  <si>
    <t>OL331873</t>
  </si>
  <si>
    <t>OM103872</t>
  </si>
  <si>
    <t>OL331532</t>
  </si>
  <si>
    <t>OK668857</t>
  </si>
  <si>
    <t>XZ2014467</t>
  </si>
  <si>
    <t>KP178750</t>
  </si>
  <si>
    <t>OL331874</t>
  </si>
  <si>
    <t>OM103862</t>
  </si>
  <si>
    <t>OL331536</t>
  </si>
  <si>
    <t>OL614562</t>
  </si>
  <si>
    <t>OK668867</t>
  </si>
  <si>
    <t>XZ2014472</t>
  </si>
  <si>
    <t>KP178749</t>
  </si>
  <si>
    <t>OL331875</t>
  </si>
  <si>
    <t>OM103873</t>
  </si>
  <si>
    <t>OL331540</t>
  </si>
  <si>
    <t>OK668850</t>
  </si>
  <si>
    <t>YN201408258</t>
  </si>
  <si>
    <t>China, Yunnan Province, Lijiang County</t>
  </si>
  <si>
    <t>KP178762</t>
  </si>
  <si>
    <t>OL331876</t>
  </si>
  <si>
    <t>OM103878</t>
  </si>
  <si>
    <t>OL331533</t>
  </si>
  <si>
    <t>YN201408266</t>
  </si>
  <si>
    <t>KP178760</t>
  </si>
  <si>
    <t>OL331877</t>
  </si>
  <si>
    <t>OM103855</t>
  </si>
  <si>
    <t>OL331534</t>
  </si>
  <si>
    <t>OL614561</t>
  </si>
  <si>
    <t>OK668873</t>
  </si>
  <si>
    <t>YN201408271</t>
  </si>
  <si>
    <t>KP178761</t>
  </si>
  <si>
    <t>OL331878</t>
  </si>
  <si>
    <t>OM103854</t>
  </si>
  <si>
    <t>OL331535</t>
  </si>
  <si>
    <t>OK668852</t>
  </si>
  <si>
    <t>YN201408573</t>
  </si>
  <si>
    <t>KP178753</t>
  </si>
  <si>
    <t>OL331879</t>
  </si>
  <si>
    <t>OM103864</t>
  </si>
  <si>
    <t>OL331530</t>
  </si>
  <si>
    <t>OL614555</t>
  </si>
  <si>
    <t>OK668872</t>
  </si>
  <si>
    <t>YN201408577</t>
  </si>
  <si>
    <t>KP178752</t>
  </si>
  <si>
    <t>OL331880</t>
  </si>
  <si>
    <t>OM103871</t>
  </si>
  <si>
    <t>OL331531</t>
  </si>
  <si>
    <t>OL614560</t>
  </si>
  <si>
    <t>OK668868</t>
  </si>
  <si>
    <t>YT2017019</t>
  </si>
  <si>
    <t>China, Fujian Province, Yongtai County</t>
  </si>
  <si>
    <t>OL331458</t>
  </si>
  <si>
    <t>OL331881</t>
  </si>
  <si>
    <t>OM103993</t>
  </si>
  <si>
    <t>OM584317</t>
  </si>
  <si>
    <t>OL331697</t>
  </si>
  <si>
    <t>OL614633</t>
  </si>
  <si>
    <t>OK669023</t>
  </si>
  <si>
    <t>YT2017026</t>
  </si>
  <si>
    <t>OL331463</t>
  </si>
  <si>
    <t>OL331882</t>
  </si>
  <si>
    <t>OM103990</t>
  </si>
  <si>
    <t>OM584311</t>
  </si>
  <si>
    <t>OL331692</t>
  </si>
  <si>
    <t>OL614630</t>
  </si>
  <si>
    <t>OK669021</t>
  </si>
  <si>
    <t>YT2017085</t>
  </si>
  <si>
    <t>OL331350</t>
  </si>
  <si>
    <t>OL331883</t>
  </si>
  <si>
    <t>OM103900</t>
  </si>
  <si>
    <t>OM688017</t>
  </si>
  <si>
    <t>OL331545</t>
  </si>
  <si>
    <t>OL614602</t>
  </si>
  <si>
    <t>OK668901</t>
  </si>
  <si>
    <t>YT2017087</t>
  </si>
  <si>
    <t>OL331464</t>
  </si>
  <si>
    <t>OL331884</t>
  </si>
  <si>
    <t>OM103999</t>
  </si>
  <si>
    <t>OM584320</t>
  </si>
  <si>
    <t>OL331693</t>
  </si>
  <si>
    <t>OL614632</t>
  </si>
  <si>
    <t>OK669017</t>
  </si>
  <si>
    <t>YT2017107</t>
  </si>
  <si>
    <t>OL331351</t>
  </si>
  <si>
    <t>OL331885</t>
  </si>
  <si>
    <t>OM103901</t>
  </si>
  <si>
    <t>OM688014</t>
  </si>
  <si>
    <t>OL331546</t>
  </si>
  <si>
    <t>OL614603</t>
  </si>
  <si>
    <t>YT2017207</t>
  </si>
  <si>
    <t>OL331345</t>
  </si>
  <si>
    <t>OL331886</t>
  </si>
  <si>
    <t>OM103910</t>
  </si>
  <si>
    <t>OM688020</t>
  </si>
  <si>
    <t>OL331583</t>
  </si>
  <si>
    <t>OL614599</t>
  </si>
  <si>
    <t>OK669032</t>
  </si>
  <si>
    <t>YT2017208</t>
  </si>
  <si>
    <t>OL331348</t>
  </si>
  <si>
    <t>OL331887</t>
  </si>
  <si>
    <t>OM103902</t>
  </si>
  <si>
    <t>OM688012</t>
  </si>
  <si>
    <t>OL331547</t>
  </si>
  <si>
    <t>OL614604</t>
  </si>
  <si>
    <t>OK668899</t>
  </si>
  <si>
    <t>YT2017209</t>
  </si>
  <si>
    <t>OL331347</t>
  </si>
  <si>
    <t>OL331888</t>
  </si>
  <si>
    <t>OM688022</t>
  </si>
  <si>
    <t>OL331581</t>
  </si>
  <si>
    <t>OL614608</t>
  </si>
  <si>
    <t>OK668992</t>
  </si>
  <si>
    <t>YT2017210</t>
  </si>
  <si>
    <t>OL331349</t>
  </si>
  <si>
    <t>OL331889</t>
  </si>
  <si>
    <t>OM103903</t>
  </si>
  <si>
    <t>OM688015</t>
  </si>
  <si>
    <t>OL331548</t>
  </si>
  <si>
    <t>OL614605</t>
  </si>
  <si>
    <t>OK668922</t>
  </si>
  <si>
    <t>YT2017211</t>
  </si>
  <si>
    <t>OL331346</t>
  </si>
  <si>
    <t>OL331890</t>
  </si>
  <si>
    <t>OM103911</t>
  </si>
  <si>
    <t>OM688023</t>
  </si>
  <si>
    <t>OL331577</t>
  </si>
  <si>
    <t>OL614607</t>
  </si>
  <si>
    <t>OK668928</t>
  </si>
  <si>
    <t>ZW11064</t>
  </si>
  <si>
    <t>OL331499</t>
  </si>
  <si>
    <t>OL331891</t>
  </si>
  <si>
    <t>OL614510</t>
  </si>
  <si>
    <t>ZW11077</t>
  </si>
  <si>
    <t>OL331500</t>
  </si>
  <si>
    <t>OL331892</t>
  </si>
  <si>
    <t>OM103925</t>
  </si>
  <si>
    <t>OL614511</t>
  </si>
  <si>
    <t>Hypogymnia hypotrypa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</si>
</sst>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11"/>
      <color theme="1"/>
      <name val="Palatino Linotype"/>
      <family val="1"/>
    </font>
    <font>
      <b/>
      <sz val="12"/>
      <color theme="1"/>
      <name val="Palatino Linotype"/>
      <family val="1"/>
    </font>
    <font>
      <b/>
      <sz val="11"/>
      <name val="Palatino Linotype"/>
      <family val="1"/>
    </font>
    <font>
      <b/>
      <sz val="11"/>
      <color theme="1"/>
      <name val="Palatino Linotype"/>
      <family val="1"/>
    </font>
    <font>
      <sz val="11"/>
      <name val="Palatino Linotype"/>
      <family val="1"/>
    </font>
    <font>
      <i/>
      <sz val="11"/>
      <name val="Palatino Linotype"/>
      <family val="1"/>
    </font>
    <font>
      <sz val="11"/>
      <color rgb="FF000000"/>
      <name val="Palatino Linotype"/>
      <family val="1"/>
    </font>
    <font>
      <sz val="12"/>
      <name val="宋体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5" fontId="1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/>
    </xf>
    <xf numFmtId="49" fontId="6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/>
    </xf>
    <xf numFmtId="58" fontId="1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0" fontId="5" fillId="2" borderId="1" xfId="1" applyNumberFormat="1" applyFont="1" applyFill="1" applyBorder="1" applyAlignment="1">
      <alignment horizontal="left" vertical="center"/>
    </xf>
    <xf numFmtId="49" fontId="5" fillId="2" borderId="9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mruColors>
      <color rgb="FFCE29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3"/>
  <sheetViews>
    <sheetView tabSelected="1" workbookViewId="0">
      <selection activeCell="H14" sqref="H14"/>
    </sheetView>
  </sheetViews>
  <sheetFormatPr defaultColWidth="9" defaultRowHeight="15" x14ac:dyDescent="0.3"/>
  <cols>
    <col min="1" max="1" width="13.6640625" style="1" customWidth="1"/>
    <col min="2" max="2" width="11.6640625" style="2" customWidth="1"/>
    <col min="3" max="3" width="38.6640625" style="1" customWidth="1"/>
    <col min="4" max="4" width="18.19921875" style="3" customWidth="1"/>
    <col min="5" max="5" width="16.796875" style="3" customWidth="1"/>
    <col min="6" max="6" width="25.33203125" style="2" customWidth="1"/>
    <col min="7" max="7" width="19" style="2" customWidth="1"/>
    <col min="8" max="8" width="18.53125" style="2" customWidth="1"/>
    <col min="9" max="9" width="14.796875" style="2" customWidth="1"/>
    <col min="10" max="10" width="13.86328125" style="2" customWidth="1"/>
    <col min="11" max="11" width="19" style="2" customWidth="1"/>
    <col min="12" max="13" width="14.19921875" style="2" customWidth="1"/>
    <col min="14" max="14" width="12.53125" style="2" customWidth="1"/>
    <col min="15" max="16384" width="9" style="2"/>
  </cols>
  <sheetData>
    <row r="1" spans="1:14" ht="37.049999999999997" customHeight="1" x14ac:dyDescent="0.3">
      <c r="A1" s="30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ht="15.4" x14ac:dyDescent="0.3">
      <c r="A2" s="37" t="s">
        <v>1</v>
      </c>
      <c r="B2" s="39" t="s">
        <v>2</v>
      </c>
      <c r="C2" s="39" t="s">
        <v>3</v>
      </c>
      <c r="D2" s="32" t="s">
        <v>4</v>
      </c>
      <c r="E2" s="33"/>
      <c r="F2" s="34" t="s">
        <v>5</v>
      </c>
      <c r="G2" s="35"/>
      <c r="H2" s="35"/>
      <c r="I2" s="35"/>
      <c r="J2" s="36"/>
      <c r="K2" s="34" t="s">
        <v>6</v>
      </c>
      <c r="L2" s="35"/>
      <c r="M2" s="35"/>
      <c r="N2" s="36"/>
    </row>
    <row r="3" spans="1:14" ht="15.4" x14ac:dyDescent="0.3">
      <c r="A3" s="38"/>
      <c r="B3" s="40"/>
      <c r="C3" s="40"/>
      <c r="D3" s="5" t="s">
        <v>7</v>
      </c>
      <c r="E3" s="5" t="s">
        <v>8</v>
      </c>
      <c r="F3" s="4" t="s">
        <v>9</v>
      </c>
      <c r="G3" s="6" t="s">
        <v>10</v>
      </c>
      <c r="H3" s="7" t="s">
        <v>11</v>
      </c>
      <c r="I3" s="7" t="s">
        <v>12</v>
      </c>
      <c r="J3" s="7" t="s">
        <v>13</v>
      </c>
      <c r="K3" s="7" t="s">
        <v>9</v>
      </c>
      <c r="L3" s="7" t="s">
        <v>10</v>
      </c>
      <c r="M3" s="7" t="s">
        <v>14</v>
      </c>
      <c r="N3" s="7" t="s">
        <v>15</v>
      </c>
    </row>
    <row r="4" spans="1:14" ht="15.75" x14ac:dyDescent="0.3">
      <c r="A4" s="8" t="s">
        <v>16</v>
      </c>
      <c r="B4" s="8" t="s">
        <v>16</v>
      </c>
      <c r="C4" s="9" t="s">
        <v>17</v>
      </c>
      <c r="D4" s="10">
        <f t="shared" ref="D4:D14" si="0">34+46.585/60</f>
        <v>34.77641666666667</v>
      </c>
      <c r="E4" s="10">
        <f>30+52.413/60</f>
        <v>30.873550000000002</v>
      </c>
      <c r="F4" s="11" t="s">
        <v>18</v>
      </c>
      <c r="G4" s="12" t="s">
        <v>19</v>
      </c>
      <c r="H4" s="13" t="s">
        <v>20</v>
      </c>
      <c r="I4" s="12" t="s">
        <v>21</v>
      </c>
      <c r="J4" s="13" t="s">
        <v>22</v>
      </c>
      <c r="K4" s="11" t="s">
        <v>23</v>
      </c>
      <c r="L4" s="12" t="s">
        <v>24</v>
      </c>
      <c r="M4" s="19" t="s">
        <v>25</v>
      </c>
      <c r="N4" s="19" t="s">
        <v>26</v>
      </c>
    </row>
    <row r="5" spans="1:14" ht="15.75" x14ac:dyDescent="0.3">
      <c r="A5" s="8" t="s">
        <v>27</v>
      </c>
      <c r="B5" s="8" t="s">
        <v>27</v>
      </c>
      <c r="C5" s="9" t="s">
        <v>17</v>
      </c>
      <c r="D5" s="10">
        <f t="shared" si="0"/>
        <v>34.77641666666667</v>
      </c>
      <c r="E5" s="10">
        <f>30+52.413/60</f>
        <v>30.873550000000002</v>
      </c>
      <c r="F5" s="11" t="s">
        <v>18</v>
      </c>
      <c r="G5" s="12" t="s">
        <v>28</v>
      </c>
      <c r="H5" s="13" t="s">
        <v>29</v>
      </c>
      <c r="I5" s="12" t="s">
        <v>30</v>
      </c>
      <c r="J5" s="13" t="s">
        <v>31</v>
      </c>
      <c r="K5" s="11" t="s">
        <v>23</v>
      </c>
      <c r="L5" s="12" t="s">
        <v>32</v>
      </c>
      <c r="M5" s="13" t="s">
        <v>22</v>
      </c>
      <c r="N5" s="19" t="s">
        <v>33</v>
      </c>
    </row>
    <row r="6" spans="1:14" ht="15.75" x14ac:dyDescent="0.3">
      <c r="A6" s="8" t="s">
        <v>34</v>
      </c>
      <c r="B6" s="8" t="s">
        <v>34</v>
      </c>
      <c r="C6" s="9" t="s">
        <v>17</v>
      </c>
      <c r="D6" s="14">
        <f t="shared" si="0"/>
        <v>34.77641666666667</v>
      </c>
      <c r="E6" s="14">
        <f>30+52.413/60</f>
        <v>30.873550000000002</v>
      </c>
      <c r="F6" s="11" t="s">
        <v>18</v>
      </c>
      <c r="G6" s="13" t="s">
        <v>22</v>
      </c>
      <c r="H6" s="13" t="s">
        <v>35</v>
      </c>
      <c r="I6" s="12" t="s">
        <v>36</v>
      </c>
      <c r="J6" s="13" t="s">
        <v>22</v>
      </c>
      <c r="K6" s="11" t="s">
        <v>37</v>
      </c>
      <c r="L6" s="12" t="s">
        <v>38</v>
      </c>
      <c r="M6" s="19" t="s">
        <v>39</v>
      </c>
      <c r="N6" s="19" t="s">
        <v>40</v>
      </c>
    </row>
    <row r="7" spans="1:14" ht="15.75" x14ac:dyDescent="0.3">
      <c r="A7" s="8" t="s">
        <v>41</v>
      </c>
      <c r="B7" s="8" t="s">
        <v>41</v>
      </c>
      <c r="C7" s="9" t="s">
        <v>17</v>
      </c>
      <c r="D7" s="14">
        <f t="shared" si="0"/>
        <v>34.77641666666667</v>
      </c>
      <c r="E7" s="14">
        <f>30+52.413/60</f>
        <v>30.873550000000002</v>
      </c>
      <c r="F7" s="11" t="s">
        <v>18</v>
      </c>
      <c r="G7" s="12" t="s">
        <v>42</v>
      </c>
      <c r="H7" s="13" t="s">
        <v>43</v>
      </c>
      <c r="I7" s="12" t="s">
        <v>44</v>
      </c>
      <c r="J7" s="13" t="s">
        <v>22</v>
      </c>
      <c r="K7" s="11" t="s">
        <v>23</v>
      </c>
      <c r="L7" s="13" t="s">
        <v>22</v>
      </c>
      <c r="M7" s="19" t="s">
        <v>45</v>
      </c>
      <c r="N7" s="19" t="s">
        <v>46</v>
      </c>
    </row>
    <row r="8" spans="1:14" ht="15.75" x14ac:dyDescent="0.3">
      <c r="A8" s="8" t="s">
        <v>47</v>
      </c>
      <c r="B8" s="8" t="s">
        <v>47</v>
      </c>
      <c r="C8" s="9" t="s">
        <v>48</v>
      </c>
      <c r="D8" s="14">
        <f t="shared" si="0"/>
        <v>34.77641666666667</v>
      </c>
      <c r="E8" s="14">
        <f>30+52.413/60</f>
        <v>30.873550000000002</v>
      </c>
      <c r="F8" s="11" t="s">
        <v>18</v>
      </c>
      <c r="G8" s="12" t="s">
        <v>49</v>
      </c>
      <c r="H8" s="13" t="s">
        <v>22</v>
      </c>
      <c r="I8" s="13" t="s">
        <v>22</v>
      </c>
      <c r="J8" s="13" t="s">
        <v>50</v>
      </c>
      <c r="K8" s="11" t="s">
        <v>23</v>
      </c>
      <c r="L8" s="12" t="s">
        <v>51</v>
      </c>
      <c r="M8" s="19" t="s">
        <v>52</v>
      </c>
      <c r="N8" s="19" t="s">
        <v>53</v>
      </c>
    </row>
    <row r="9" spans="1:14" ht="15.75" x14ac:dyDescent="0.3">
      <c r="A9" s="8" t="s">
        <v>54</v>
      </c>
      <c r="B9" s="8" t="s">
        <v>54</v>
      </c>
      <c r="C9" s="9" t="s">
        <v>48</v>
      </c>
      <c r="D9" s="14">
        <f t="shared" si="0"/>
        <v>34.77641666666667</v>
      </c>
      <c r="E9" s="14">
        <f t="shared" ref="E9:E14" si="1">30+52.421/60</f>
        <v>30.873683333333332</v>
      </c>
      <c r="F9" s="11" t="s">
        <v>18</v>
      </c>
      <c r="G9" s="12" t="s">
        <v>55</v>
      </c>
      <c r="H9" s="13" t="s">
        <v>56</v>
      </c>
      <c r="I9" s="12" t="s">
        <v>57</v>
      </c>
      <c r="J9" s="13" t="s">
        <v>58</v>
      </c>
      <c r="K9" s="11" t="s">
        <v>37</v>
      </c>
      <c r="L9" s="12" t="s">
        <v>59</v>
      </c>
      <c r="M9" s="19" t="s">
        <v>60</v>
      </c>
      <c r="N9" s="19" t="s">
        <v>61</v>
      </c>
    </row>
    <row r="10" spans="1:14" ht="15.75" x14ac:dyDescent="0.3">
      <c r="A10" s="8" t="s">
        <v>62</v>
      </c>
      <c r="B10" s="8" t="s">
        <v>62</v>
      </c>
      <c r="C10" s="9" t="s">
        <v>48</v>
      </c>
      <c r="D10" s="10">
        <f t="shared" si="0"/>
        <v>34.77641666666667</v>
      </c>
      <c r="E10" s="10">
        <f t="shared" si="1"/>
        <v>30.873683333333332</v>
      </c>
      <c r="F10" s="11" t="s">
        <v>18</v>
      </c>
      <c r="G10" s="12" t="s">
        <v>63</v>
      </c>
      <c r="H10" s="13" t="s">
        <v>64</v>
      </c>
      <c r="I10" s="12" t="s">
        <v>65</v>
      </c>
      <c r="J10" s="13" t="s">
        <v>22</v>
      </c>
      <c r="K10" s="11" t="s">
        <v>23</v>
      </c>
      <c r="L10" s="12" t="s">
        <v>66</v>
      </c>
      <c r="M10" s="19" t="s">
        <v>67</v>
      </c>
      <c r="N10" s="19" t="s">
        <v>68</v>
      </c>
    </row>
    <row r="11" spans="1:14" ht="15.75" x14ac:dyDescent="0.3">
      <c r="A11" s="8" t="s">
        <v>69</v>
      </c>
      <c r="B11" s="8" t="s">
        <v>69</v>
      </c>
      <c r="C11" s="9" t="s">
        <v>48</v>
      </c>
      <c r="D11" s="14">
        <f t="shared" si="0"/>
        <v>34.77641666666667</v>
      </c>
      <c r="E11" s="14">
        <f t="shared" si="1"/>
        <v>30.873683333333332</v>
      </c>
      <c r="F11" s="11" t="s">
        <v>18</v>
      </c>
      <c r="G11" s="12" t="s">
        <v>70</v>
      </c>
      <c r="H11" s="13" t="s">
        <v>71</v>
      </c>
      <c r="I11" s="12" t="s">
        <v>72</v>
      </c>
      <c r="J11" s="13" t="s">
        <v>73</v>
      </c>
      <c r="K11" s="11" t="s">
        <v>23</v>
      </c>
      <c r="L11" s="12" t="s">
        <v>74</v>
      </c>
      <c r="M11" s="19" t="s">
        <v>75</v>
      </c>
      <c r="N11" s="19" t="s">
        <v>76</v>
      </c>
    </row>
    <row r="12" spans="1:14" ht="15.75" x14ac:dyDescent="0.3">
      <c r="A12" s="8" t="s">
        <v>77</v>
      </c>
      <c r="B12" s="8" t="s">
        <v>77</v>
      </c>
      <c r="C12" s="9" t="s">
        <v>78</v>
      </c>
      <c r="D12" s="14">
        <f t="shared" si="0"/>
        <v>34.77641666666667</v>
      </c>
      <c r="E12" s="14">
        <f t="shared" si="1"/>
        <v>30.873683333333332</v>
      </c>
      <c r="F12" s="11" t="s">
        <v>18</v>
      </c>
      <c r="G12" s="12" t="s">
        <v>79</v>
      </c>
      <c r="H12" s="13" t="s">
        <v>80</v>
      </c>
      <c r="I12" s="12" t="s">
        <v>81</v>
      </c>
      <c r="J12" s="13" t="s">
        <v>82</v>
      </c>
      <c r="K12" s="11" t="s">
        <v>23</v>
      </c>
      <c r="L12" s="12" t="s">
        <v>83</v>
      </c>
      <c r="M12" s="19" t="s">
        <v>84</v>
      </c>
      <c r="N12" s="19" t="s">
        <v>85</v>
      </c>
    </row>
    <row r="13" spans="1:14" ht="15.75" x14ac:dyDescent="0.3">
      <c r="A13" s="8" t="s">
        <v>86</v>
      </c>
      <c r="B13" s="8" t="s">
        <v>86</v>
      </c>
      <c r="C13" s="9" t="s">
        <v>78</v>
      </c>
      <c r="D13" s="14">
        <f t="shared" si="0"/>
        <v>34.77641666666667</v>
      </c>
      <c r="E13" s="14">
        <f t="shared" si="1"/>
        <v>30.873683333333332</v>
      </c>
      <c r="F13" s="11" t="s">
        <v>18</v>
      </c>
      <c r="G13" s="13" t="s">
        <v>22</v>
      </c>
      <c r="H13" s="13" t="s">
        <v>87</v>
      </c>
      <c r="I13" s="12" t="s">
        <v>88</v>
      </c>
      <c r="J13" s="13" t="s">
        <v>89</v>
      </c>
      <c r="K13" s="11" t="s">
        <v>90</v>
      </c>
      <c r="L13" s="13" t="s">
        <v>22</v>
      </c>
      <c r="M13" s="19" t="s">
        <v>91</v>
      </c>
      <c r="N13" s="19" t="s">
        <v>92</v>
      </c>
    </row>
    <row r="14" spans="1:14" ht="15.75" x14ac:dyDescent="0.3">
      <c r="A14" s="8" t="s">
        <v>93</v>
      </c>
      <c r="B14" s="8" t="s">
        <v>93</v>
      </c>
      <c r="C14" s="9" t="s">
        <v>94</v>
      </c>
      <c r="D14" s="14">
        <f t="shared" si="0"/>
        <v>34.77641666666667</v>
      </c>
      <c r="E14" s="14">
        <f t="shared" si="1"/>
        <v>30.873683333333332</v>
      </c>
      <c r="F14" s="11" t="s">
        <v>18</v>
      </c>
      <c r="G14" s="12" t="s">
        <v>95</v>
      </c>
      <c r="H14" s="13" t="s">
        <v>96</v>
      </c>
      <c r="I14" s="12" t="s">
        <v>97</v>
      </c>
      <c r="J14" s="13" t="s">
        <v>22</v>
      </c>
      <c r="K14" s="11" t="s">
        <v>23</v>
      </c>
      <c r="L14" s="12" t="s">
        <v>98</v>
      </c>
      <c r="M14" s="19" t="s">
        <v>99</v>
      </c>
      <c r="N14" s="19" t="s">
        <v>100</v>
      </c>
    </row>
    <row r="15" spans="1:14" ht="15.75" x14ac:dyDescent="0.3">
      <c r="A15" s="8" t="s">
        <v>101</v>
      </c>
      <c r="B15" s="8" t="s">
        <v>101</v>
      </c>
      <c r="C15" s="9" t="s">
        <v>94</v>
      </c>
      <c r="D15" s="14">
        <f>34+46.574/60</f>
        <v>34.77623333333333</v>
      </c>
      <c r="E15" s="14">
        <f>30+52.427/60</f>
        <v>30.873783333333332</v>
      </c>
      <c r="F15" s="11" t="s">
        <v>18</v>
      </c>
      <c r="G15" s="12" t="s">
        <v>102</v>
      </c>
      <c r="H15" s="13" t="s">
        <v>103</v>
      </c>
      <c r="I15" s="12" t="s">
        <v>104</v>
      </c>
      <c r="J15" s="13" t="s">
        <v>22</v>
      </c>
      <c r="K15" s="11" t="s">
        <v>105</v>
      </c>
      <c r="L15" s="12" t="s">
        <v>106</v>
      </c>
      <c r="M15" s="19" t="s">
        <v>107</v>
      </c>
      <c r="N15" s="19" t="s">
        <v>108</v>
      </c>
    </row>
    <row r="16" spans="1:14" ht="15.75" x14ac:dyDescent="0.3">
      <c r="A16" s="8" t="s">
        <v>109</v>
      </c>
      <c r="B16" s="8" t="s">
        <v>109</v>
      </c>
      <c r="C16" s="9" t="s">
        <v>94</v>
      </c>
      <c r="D16" s="14">
        <f>34+46.574/60</f>
        <v>34.77623333333333</v>
      </c>
      <c r="E16" s="14">
        <f>30+52.427/60</f>
        <v>30.873783333333332</v>
      </c>
      <c r="F16" s="11" t="s">
        <v>18</v>
      </c>
      <c r="G16" s="12" t="s">
        <v>110</v>
      </c>
      <c r="H16" s="13" t="s">
        <v>111</v>
      </c>
      <c r="I16" s="12" t="s">
        <v>112</v>
      </c>
      <c r="J16" s="13" t="s">
        <v>113</v>
      </c>
      <c r="K16" s="11" t="s">
        <v>23</v>
      </c>
      <c r="L16" s="12" t="s">
        <v>114</v>
      </c>
      <c r="M16" s="19" t="s">
        <v>115</v>
      </c>
      <c r="N16" s="19" t="s">
        <v>116</v>
      </c>
    </row>
    <row r="17" spans="1:14" ht="15.75" x14ac:dyDescent="0.3">
      <c r="A17" s="8" t="s">
        <v>117</v>
      </c>
      <c r="B17" s="8" t="s">
        <v>117</v>
      </c>
      <c r="C17" s="9" t="s">
        <v>94</v>
      </c>
      <c r="D17" s="14">
        <f>34+46.574/60</f>
        <v>34.77623333333333</v>
      </c>
      <c r="E17" s="14">
        <f>30+52.427/60</f>
        <v>30.873783333333332</v>
      </c>
      <c r="F17" s="11" t="s">
        <v>18</v>
      </c>
      <c r="G17" s="13" t="s">
        <v>22</v>
      </c>
      <c r="H17" s="13" t="s">
        <v>118</v>
      </c>
      <c r="I17" s="12" t="s">
        <v>119</v>
      </c>
      <c r="J17" s="13" t="s">
        <v>120</v>
      </c>
      <c r="K17" s="11" t="s">
        <v>23</v>
      </c>
      <c r="L17" s="13" t="s">
        <v>22</v>
      </c>
      <c r="M17" s="19" t="s">
        <v>121</v>
      </c>
      <c r="N17" s="19" t="s">
        <v>122</v>
      </c>
    </row>
    <row r="18" spans="1:14" ht="15.75" x14ac:dyDescent="0.3">
      <c r="A18" s="8" t="s">
        <v>123</v>
      </c>
      <c r="B18" s="8" t="s">
        <v>123</v>
      </c>
      <c r="C18" s="9" t="s">
        <v>94</v>
      </c>
      <c r="D18" s="14">
        <f t="shared" ref="D18:D23" si="2">34+46.597/60</f>
        <v>34.776616666666669</v>
      </c>
      <c r="E18" s="14">
        <f t="shared" ref="E18:E23" si="3">30+52.452/60</f>
        <v>30.874199999999998</v>
      </c>
      <c r="F18" s="11" t="s">
        <v>18</v>
      </c>
      <c r="G18" s="12" t="s">
        <v>124</v>
      </c>
      <c r="H18" s="13" t="s">
        <v>125</v>
      </c>
      <c r="I18" s="12" t="s">
        <v>126</v>
      </c>
      <c r="J18" s="13" t="s">
        <v>22</v>
      </c>
      <c r="K18" s="11" t="s">
        <v>23</v>
      </c>
      <c r="L18" s="12" t="s">
        <v>127</v>
      </c>
      <c r="M18" s="19" t="s">
        <v>128</v>
      </c>
      <c r="N18" s="19" t="s">
        <v>129</v>
      </c>
    </row>
    <row r="19" spans="1:14" ht="15.75" x14ac:dyDescent="0.3">
      <c r="A19" s="8" t="s">
        <v>130</v>
      </c>
      <c r="B19" s="8" t="s">
        <v>130</v>
      </c>
      <c r="C19" s="9" t="s">
        <v>131</v>
      </c>
      <c r="D19" s="14">
        <f t="shared" si="2"/>
        <v>34.776616666666669</v>
      </c>
      <c r="E19" s="14">
        <f t="shared" si="3"/>
        <v>30.874199999999998</v>
      </c>
      <c r="F19" s="11" t="s">
        <v>18</v>
      </c>
      <c r="G19" s="12" t="s">
        <v>132</v>
      </c>
      <c r="H19" s="13" t="s">
        <v>133</v>
      </c>
      <c r="I19" s="12" t="s">
        <v>134</v>
      </c>
      <c r="J19" s="13" t="s">
        <v>135</v>
      </c>
      <c r="K19" s="11" t="s">
        <v>23</v>
      </c>
      <c r="L19" s="13" t="s">
        <v>22</v>
      </c>
      <c r="M19" s="19" t="s">
        <v>136</v>
      </c>
      <c r="N19" s="19" t="s">
        <v>137</v>
      </c>
    </row>
    <row r="20" spans="1:14" ht="15.75" x14ac:dyDescent="0.3">
      <c r="A20" s="8" t="s">
        <v>138</v>
      </c>
      <c r="B20" s="8" t="s">
        <v>138</v>
      </c>
      <c r="C20" s="9" t="s">
        <v>139</v>
      </c>
      <c r="D20" s="14">
        <f t="shared" si="2"/>
        <v>34.776616666666669</v>
      </c>
      <c r="E20" s="14">
        <f t="shared" si="3"/>
        <v>30.874199999999998</v>
      </c>
      <c r="F20" s="11" t="s">
        <v>18</v>
      </c>
      <c r="G20" s="12" t="s">
        <v>140</v>
      </c>
      <c r="H20" s="13" t="s">
        <v>141</v>
      </c>
      <c r="I20" s="12" t="s">
        <v>142</v>
      </c>
      <c r="J20" s="13" t="s">
        <v>22</v>
      </c>
      <c r="K20" s="11" t="s">
        <v>37</v>
      </c>
      <c r="L20" s="13" t="s">
        <v>22</v>
      </c>
      <c r="M20" s="19" t="s">
        <v>143</v>
      </c>
      <c r="N20" s="19" t="s">
        <v>144</v>
      </c>
    </row>
    <row r="21" spans="1:14" ht="15.75" x14ac:dyDescent="0.3">
      <c r="A21" s="8" t="s">
        <v>145</v>
      </c>
      <c r="B21" s="8" t="s">
        <v>145</v>
      </c>
      <c r="C21" s="9" t="s">
        <v>139</v>
      </c>
      <c r="D21" s="14">
        <f t="shared" si="2"/>
        <v>34.776616666666669</v>
      </c>
      <c r="E21" s="14">
        <f t="shared" si="3"/>
        <v>30.874199999999998</v>
      </c>
      <c r="F21" s="11" t="s">
        <v>18</v>
      </c>
      <c r="G21" s="12" t="s">
        <v>146</v>
      </c>
      <c r="H21" s="13" t="s">
        <v>147</v>
      </c>
      <c r="I21" s="12" t="s">
        <v>148</v>
      </c>
      <c r="J21" s="13" t="s">
        <v>149</v>
      </c>
      <c r="K21" s="11" t="s">
        <v>23</v>
      </c>
      <c r="L21" s="13" t="s">
        <v>22</v>
      </c>
      <c r="M21" s="13" t="s">
        <v>22</v>
      </c>
      <c r="N21" s="19" t="s">
        <v>150</v>
      </c>
    </row>
    <row r="22" spans="1:14" ht="15.75" x14ac:dyDescent="0.3">
      <c r="A22" s="8" t="s">
        <v>151</v>
      </c>
      <c r="B22" s="8" t="s">
        <v>151</v>
      </c>
      <c r="C22" s="9" t="s">
        <v>17</v>
      </c>
      <c r="D22" s="14">
        <f t="shared" si="2"/>
        <v>34.776616666666669</v>
      </c>
      <c r="E22" s="14">
        <f t="shared" si="3"/>
        <v>30.874199999999998</v>
      </c>
      <c r="F22" s="11" t="s">
        <v>18</v>
      </c>
      <c r="G22" s="12" t="s">
        <v>152</v>
      </c>
      <c r="H22" s="13" t="s">
        <v>153</v>
      </c>
      <c r="I22" s="12" t="s">
        <v>154</v>
      </c>
      <c r="J22" s="13" t="s">
        <v>22</v>
      </c>
      <c r="K22" s="11" t="s">
        <v>23</v>
      </c>
      <c r="L22" s="12" t="s">
        <v>155</v>
      </c>
      <c r="M22" s="19" t="s">
        <v>156</v>
      </c>
      <c r="N22" s="19" t="s">
        <v>157</v>
      </c>
    </row>
    <row r="23" spans="1:14" ht="15.75" x14ac:dyDescent="0.3">
      <c r="A23" s="8" t="s">
        <v>158</v>
      </c>
      <c r="B23" s="8" t="s">
        <v>158</v>
      </c>
      <c r="C23" s="9" t="s">
        <v>48</v>
      </c>
      <c r="D23" s="14">
        <f t="shared" si="2"/>
        <v>34.776616666666669</v>
      </c>
      <c r="E23" s="14">
        <f t="shared" si="3"/>
        <v>30.874199999999998</v>
      </c>
      <c r="F23" s="11" t="s">
        <v>18</v>
      </c>
      <c r="G23" s="12" t="s">
        <v>159</v>
      </c>
      <c r="H23" s="13" t="s">
        <v>22</v>
      </c>
      <c r="I23" s="12" t="s">
        <v>160</v>
      </c>
      <c r="J23" s="13" t="s">
        <v>161</v>
      </c>
      <c r="K23" s="11" t="s">
        <v>23</v>
      </c>
      <c r="L23" s="12" t="s">
        <v>162</v>
      </c>
      <c r="M23" s="19" t="s">
        <v>163</v>
      </c>
      <c r="N23" s="19" t="s">
        <v>164</v>
      </c>
    </row>
    <row r="24" spans="1:14" ht="15.75" x14ac:dyDescent="0.3">
      <c r="A24" s="8" t="s">
        <v>165</v>
      </c>
      <c r="B24" s="8" t="s">
        <v>165</v>
      </c>
      <c r="C24" s="9" t="s">
        <v>78</v>
      </c>
      <c r="D24" s="14">
        <f>34+46.62/60</f>
        <v>34.777000000000001</v>
      </c>
      <c r="E24" s="14">
        <f>30+52.503/60</f>
        <v>30.875050000000002</v>
      </c>
      <c r="F24" s="11" t="s">
        <v>18</v>
      </c>
      <c r="G24" s="12" t="s">
        <v>166</v>
      </c>
      <c r="H24" s="13" t="s">
        <v>167</v>
      </c>
      <c r="I24" s="12" t="s">
        <v>168</v>
      </c>
      <c r="J24" s="13" t="s">
        <v>169</v>
      </c>
      <c r="K24" s="11" t="s">
        <v>23</v>
      </c>
      <c r="L24" s="13" t="s">
        <v>22</v>
      </c>
      <c r="M24" s="19" t="s">
        <v>170</v>
      </c>
      <c r="N24" s="19" t="s">
        <v>171</v>
      </c>
    </row>
    <row r="25" spans="1:14" ht="15.75" x14ac:dyDescent="0.3">
      <c r="A25" s="8" t="s">
        <v>172</v>
      </c>
      <c r="B25" s="8" t="s">
        <v>172</v>
      </c>
      <c r="C25" s="9" t="s">
        <v>173</v>
      </c>
      <c r="D25" s="14">
        <f>34+46.617/60</f>
        <v>34.776949999999999</v>
      </c>
      <c r="E25" s="14">
        <f>30+52.515/60</f>
        <v>30.875250000000001</v>
      </c>
      <c r="F25" s="11" t="s">
        <v>18</v>
      </c>
      <c r="G25" s="12" t="s">
        <v>174</v>
      </c>
      <c r="H25" s="13" t="s">
        <v>175</v>
      </c>
      <c r="I25" s="12" t="s">
        <v>176</v>
      </c>
      <c r="J25" s="13" t="s">
        <v>177</v>
      </c>
      <c r="K25" s="11" t="s">
        <v>23</v>
      </c>
      <c r="L25" s="12" t="s">
        <v>178</v>
      </c>
      <c r="M25" s="19" t="s">
        <v>179</v>
      </c>
      <c r="N25" s="19" t="s">
        <v>180</v>
      </c>
    </row>
    <row r="26" spans="1:14" ht="15.75" x14ac:dyDescent="0.3">
      <c r="A26" s="8" t="s">
        <v>181</v>
      </c>
      <c r="B26" s="8" t="s">
        <v>181</v>
      </c>
      <c r="C26" s="9" t="s">
        <v>48</v>
      </c>
      <c r="D26" s="14">
        <f>34+46.617/60</f>
        <v>34.776949999999999</v>
      </c>
      <c r="E26" s="14">
        <f>30+52.515/60</f>
        <v>30.875250000000001</v>
      </c>
      <c r="F26" s="11" t="s">
        <v>18</v>
      </c>
      <c r="G26" s="12" t="s">
        <v>182</v>
      </c>
      <c r="H26" s="13" t="s">
        <v>183</v>
      </c>
      <c r="I26" s="12" t="s">
        <v>184</v>
      </c>
      <c r="J26" s="13" t="s">
        <v>185</v>
      </c>
      <c r="K26" s="11" t="s">
        <v>23</v>
      </c>
      <c r="L26" s="12" t="s">
        <v>186</v>
      </c>
      <c r="M26" s="19" t="s">
        <v>187</v>
      </c>
      <c r="N26" s="19" t="s">
        <v>188</v>
      </c>
    </row>
    <row r="27" spans="1:14" ht="15.75" x14ac:dyDescent="0.3">
      <c r="A27" s="8" t="s">
        <v>189</v>
      </c>
      <c r="B27" s="8" t="s">
        <v>189</v>
      </c>
      <c r="C27" s="9" t="s">
        <v>139</v>
      </c>
      <c r="D27" s="14">
        <f>34+46.617/60</f>
        <v>34.776949999999999</v>
      </c>
      <c r="E27" s="14">
        <f>30+52.515/60</f>
        <v>30.875250000000001</v>
      </c>
      <c r="F27" s="11" t="s">
        <v>18</v>
      </c>
      <c r="G27" s="12" t="s">
        <v>190</v>
      </c>
      <c r="H27" s="13" t="s">
        <v>191</v>
      </c>
      <c r="I27" s="12" t="s">
        <v>192</v>
      </c>
      <c r="J27" s="13" t="s">
        <v>22</v>
      </c>
      <c r="K27" s="11" t="s">
        <v>193</v>
      </c>
      <c r="L27" s="12" t="s">
        <v>194</v>
      </c>
      <c r="M27" s="19" t="s">
        <v>195</v>
      </c>
      <c r="N27" s="19" t="s">
        <v>196</v>
      </c>
    </row>
    <row r="28" spans="1:14" ht="13.25" customHeight="1" x14ac:dyDescent="0.3">
      <c r="A28" s="8" t="s">
        <v>197</v>
      </c>
      <c r="B28" s="8" t="s">
        <v>197</v>
      </c>
      <c r="C28" s="9" t="s">
        <v>198</v>
      </c>
      <c r="D28" s="10">
        <v>138.173611111111</v>
      </c>
      <c r="E28" s="10">
        <v>35.882777777777697</v>
      </c>
      <c r="F28" s="15" t="s">
        <v>1610</v>
      </c>
      <c r="G28" s="16" t="s">
        <v>199</v>
      </c>
      <c r="H28" s="13" t="s">
        <v>200</v>
      </c>
      <c r="I28" s="12" t="s">
        <v>201</v>
      </c>
      <c r="J28" s="13" t="s">
        <v>22</v>
      </c>
      <c r="K28" s="22" t="s">
        <v>202</v>
      </c>
      <c r="L28" s="12" t="s">
        <v>203</v>
      </c>
      <c r="M28" s="13" t="s">
        <v>22</v>
      </c>
      <c r="N28" s="19" t="s">
        <v>204</v>
      </c>
    </row>
    <row r="29" spans="1:14" ht="18" customHeight="1" x14ac:dyDescent="0.3">
      <c r="A29" s="8" t="s">
        <v>205</v>
      </c>
      <c r="B29" s="8" t="s">
        <v>205</v>
      </c>
      <c r="C29" s="9" t="s">
        <v>198</v>
      </c>
      <c r="D29" s="10">
        <v>138.18666666666601</v>
      </c>
      <c r="E29" s="10">
        <v>35.8611111111111</v>
      </c>
      <c r="F29" s="15" t="s">
        <v>1610</v>
      </c>
      <c r="G29" s="16" t="s">
        <v>206</v>
      </c>
      <c r="H29" s="13" t="s">
        <v>207</v>
      </c>
      <c r="I29" s="12" t="s">
        <v>208</v>
      </c>
      <c r="J29" s="13" t="s">
        <v>22</v>
      </c>
      <c r="K29" s="22" t="s">
        <v>202</v>
      </c>
      <c r="L29" s="12" t="s">
        <v>209</v>
      </c>
      <c r="M29" s="13" t="s">
        <v>22</v>
      </c>
      <c r="N29" s="19" t="s">
        <v>210</v>
      </c>
    </row>
    <row r="30" spans="1:14" ht="15.75" x14ac:dyDescent="0.3">
      <c r="A30" s="17" t="s">
        <v>211</v>
      </c>
      <c r="B30" s="8" t="s">
        <v>212</v>
      </c>
      <c r="C30" s="9" t="s">
        <v>213</v>
      </c>
      <c r="D30" s="10">
        <f t="shared" ref="D30:D50" si="4">101+6/60+34.03/60/60</f>
        <v>101.10945277777778</v>
      </c>
      <c r="E30" s="10">
        <f t="shared" ref="E30:E50" si="5">39+32/60+30.92/60/60</f>
        <v>39.541922222222219</v>
      </c>
      <c r="F30" s="11" t="s">
        <v>214</v>
      </c>
      <c r="G30" s="12" t="s">
        <v>215</v>
      </c>
      <c r="H30" s="13" t="s">
        <v>216</v>
      </c>
      <c r="I30" s="12" t="s">
        <v>217</v>
      </c>
      <c r="J30" s="13" t="s">
        <v>22</v>
      </c>
      <c r="K30" s="11" t="s">
        <v>218</v>
      </c>
      <c r="L30" s="12" t="s">
        <v>219</v>
      </c>
      <c r="M30" s="13" t="s">
        <v>22</v>
      </c>
      <c r="N30" s="19" t="s">
        <v>220</v>
      </c>
    </row>
    <row r="31" spans="1:14" ht="15.75" x14ac:dyDescent="0.3">
      <c r="A31" s="17" t="s">
        <v>221</v>
      </c>
      <c r="B31" s="8" t="s">
        <v>222</v>
      </c>
      <c r="C31" s="9" t="s">
        <v>213</v>
      </c>
      <c r="D31" s="10">
        <f t="shared" si="4"/>
        <v>101.10945277777778</v>
      </c>
      <c r="E31" s="10">
        <f t="shared" si="5"/>
        <v>39.541922222222219</v>
      </c>
      <c r="F31" s="11" t="s">
        <v>223</v>
      </c>
      <c r="G31" s="12" t="s">
        <v>224</v>
      </c>
      <c r="H31" s="13" t="s">
        <v>225</v>
      </c>
      <c r="I31" s="12" t="s">
        <v>226</v>
      </c>
      <c r="J31" s="13" t="s">
        <v>227</v>
      </c>
      <c r="K31" s="11" t="s">
        <v>218</v>
      </c>
      <c r="L31" s="12" t="s">
        <v>228</v>
      </c>
      <c r="M31" s="19" t="s">
        <v>229</v>
      </c>
      <c r="N31" s="19" t="s">
        <v>230</v>
      </c>
    </row>
    <row r="32" spans="1:14" ht="15.75" x14ac:dyDescent="0.3">
      <c r="A32" s="17" t="s">
        <v>231</v>
      </c>
      <c r="B32" s="8" t="s">
        <v>232</v>
      </c>
      <c r="C32" s="9" t="s">
        <v>213</v>
      </c>
      <c r="D32" s="10">
        <f t="shared" si="4"/>
        <v>101.10945277777778</v>
      </c>
      <c r="E32" s="10">
        <f t="shared" si="5"/>
        <v>39.541922222222219</v>
      </c>
      <c r="F32" s="11" t="s">
        <v>233</v>
      </c>
      <c r="G32" s="12" t="s">
        <v>234</v>
      </c>
      <c r="H32" s="13" t="s">
        <v>235</v>
      </c>
      <c r="I32" s="12" t="s">
        <v>236</v>
      </c>
      <c r="J32" s="13" t="s">
        <v>237</v>
      </c>
      <c r="K32" s="11" t="s">
        <v>218</v>
      </c>
      <c r="L32" s="12" t="s">
        <v>238</v>
      </c>
      <c r="M32" s="19" t="s">
        <v>239</v>
      </c>
      <c r="N32" s="19" t="s">
        <v>240</v>
      </c>
    </row>
    <row r="33" spans="1:14" ht="15.75" x14ac:dyDescent="0.3">
      <c r="A33" s="17" t="s">
        <v>241</v>
      </c>
      <c r="B33" s="8" t="s">
        <v>242</v>
      </c>
      <c r="C33" s="9" t="s">
        <v>213</v>
      </c>
      <c r="D33" s="10">
        <f t="shared" si="4"/>
        <v>101.10945277777778</v>
      </c>
      <c r="E33" s="10">
        <f t="shared" si="5"/>
        <v>39.541922222222219</v>
      </c>
      <c r="F33" s="11" t="s">
        <v>223</v>
      </c>
      <c r="G33" s="12" t="s">
        <v>243</v>
      </c>
      <c r="H33" s="13" t="s">
        <v>244</v>
      </c>
      <c r="I33" s="12" t="s">
        <v>245</v>
      </c>
      <c r="J33" s="13" t="s">
        <v>246</v>
      </c>
      <c r="K33" s="11" t="s">
        <v>218</v>
      </c>
      <c r="L33" s="12" t="s">
        <v>247</v>
      </c>
      <c r="M33" s="19" t="s">
        <v>248</v>
      </c>
      <c r="N33" s="19" t="s">
        <v>249</v>
      </c>
    </row>
    <row r="34" spans="1:14" ht="15.75" x14ac:dyDescent="0.3">
      <c r="A34" s="17" t="s">
        <v>250</v>
      </c>
      <c r="B34" s="8" t="s">
        <v>251</v>
      </c>
      <c r="C34" s="9" t="s">
        <v>213</v>
      </c>
      <c r="D34" s="10">
        <f t="shared" si="4"/>
        <v>101.10945277777778</v>
      </c>
      <c r="E34" s="10">
        <f t="shared" si="5"/>
        <v>39.541922222222219</v>
      </c>
      <c r="F34" s="11" t="s">
        <v>233</v>
      </c>
      <c r="G34" s="12" t="s">
        <v>252</v>
      </c>
      <c r="H34" s="13" t="s">
        <v>253</v>
      </c>
      <c r="I34" s="12" t="s">
        <v>254</v>
      </c>
      <c r="J34" s="13" t="s">
        <v>255</v>
      </c>
      <c r="K34" s="11" t="s">
        <v>256</v>
      </c>
      <c r="L34" s="12" t="s">
        <v>257</v>
      </c>
      <c r="M34" s="19" t="s">
        <v>258</v>
      </c>
      <c r="N34" s="19" t="s">
        <v>259</v>
      </c>
    </row>
    <row r="35" spans="1:14" ht="15.75" x14ac:dyDescent="0.3">
      <c r="A35" s="17" t="s">
        <v>260</v>
      </c>
      <c r="B35" s="8" t="s">
        <v>261</v>
      </c>
      <c r="C35" s="9" t="s">
        <v>213</v>
      </c>
      <c r="D35" s="10">
        <f t="shared" si="4"/>
        <v>101.10945277777778</v>
      </c>
      <c r="E35" s="10">
        <f t="shared" si="5"/>
        <v>39.541922222222219</v>
      </c>
      <c r="F35" s="11" t="s">
        <v>262</v>
      </c>
      <c r="G35" s="12" t="s">
        <v>263</v>
      </c>
      <c r="H35" s="13" t="s">
        <v>264</v>
      </c>
      <c r="I35" s="13" t="s">
        <v>22</v>
      </c>
      <c r="J35" s="13" t="s">
        <v>265</v>
      </c>
      <c r="K35" s="11" t="s">
        <v>218</v>
      </c>
      <c r="L35" s="12" t="s">
        <v>266</v>
      </c>
      <c r="M35" s="19" t="s">
        <v>267</v>
      </c>
      <c r="N35" s="19" t="s">
        <v>268</v>
      </c>
    </row>
    <row r="36" spans="1:14" ht="15.75" x14ac:dyDescent="0.3">
      <c r="A36" s="17" t="s">
        <v>269</v>
      </c>
      <c r="B36" s="8" t="s">
        <v>270</v>
      </c>
      <c r="C36" s="9" t="s">
        <v>213</v>
      </c>
      <c r="D36" s="10">
        <f t="shared" si="4"/>
        <v>101.10945277777778</v>
      </c>
      <c r="E36" s="10">
        <f t="shared" si="5"/>
        <v>39.541922222222219</v>
      </c>
      <c r="F36" s="11" t="s">
        <v>233</v>
      </c>
      <c r="G36" s="12" t="s">
        <v>271</v>
      </c>
      <c r="H36" s="13" t="s">
        <v>272</v>
      </c>
      <c r="I36" s="12" t="s">
        <v>273</v>
      </c>
      <c r="J36" s="13" t="s">
        <v>274</v>
      </c>
      <c r="K36" s="11" t="s">
        <v>256</v>
      </c>
      <c r="L36" s="12" t="s">
        <v>275</v>
      </c>
      <c r="M36" s="19" t="s">
        <v>276</v>
      </c>
      <c r="N36" s="19" t="s">
        <v>277</v>
      </c>
    </row>
    <row r="37" spans="1:14" ht="15.75" x14ac:dyDescent="0.3">
      <c r="A37" s="17" t="s">
        <v>278</v>
      </c>
      <c r="B37" s="8" t="s">
        <v>279</v>
      </c>
      <c r="C37" s="9" t="s">
        <v>213</v>
      </c>
      <c r="D37" s="10">
        <f t="shared" si="4"/>
        <v>101.10945277777778</v>
      </c>
      <c r="E37" s="10">
        <f t="shared" si="5"/>
        <v>39.541922222222219</v>
      </c>
      <c r="F37" s="11" t="s">
        <v>233</v>
      </c>
      <c r="G37" s="12" t="s">
        <v>280</v>
      </c>
      <c r="H37" s="13" t="s">
        <v>281</v>
      </c>
      <c r="I37" s="12" t="s">
        <v>282</v>
      </c>
      <c r="J37" s="13" t="s">
        <v>283</v>
      </c>
      <c r="K37" s="11" t="s">
        <v>218</v>
      </c>
      <c r="L37" s="12" t="s">
        <v>284</v>
      </c>
      <c r="M37" s="19" t="s">
        <v>285</v>
      </c>
      <c r="N37" s="19" t="s">
        <v>286</v>
      </c>
    </row>
    <row r="38" spans="1:14" ht="15.75" x14ac:dyDescent="0.3">
      <c r="A38" s="17" t="s">
        <v>287</v>
      </c>
      <c r="B38" s="8" t="s">
        <v>288</v>
      </c>
      <c r="C38" s="9" t="s">
        <v>213</v>
      </c>
      <c r="D38" s="10">
        <f t="shared" si="4"/>
        <v>101.10945277777778</v>
      </c>
      <c r="E38" s="10">
        <f t="shared" si="5"/>
        <v>39.541922222222219</v>
      </c>
      <c r="F38" s="11" t="s">
        <v>289</v>
      </c>
      <c r="G38" s="12" t="s">
        <v>290</v>
      </c>
      <c r="H38" s="13" t="s">
        <v>291</v>
      </c>
      <c r="I38" s="12" t="s">
        <v>292</v>
      </c>
      <c r="J38" s="13" t="s">
        <v>22</v>
      </c>
      <c r="K38" s="11" t="s">
        <v>218</v>
      </c>
      <c r="L38" s="12" t="s">
        <v>293</v>
      </c>
      <c r="M38" s="19" t="s">
        <v>294</v>
      </c>
      <c r="N38" s="19" t="s">
        <v>295</v>
      </c>
    </row>
    <row r="39" spans="1:14" ht="15.75" x14ac:dyDescent="0.3">
      <c r="A39" s="17" t="s">
        <v>296</v>
      </c>
      <c r="B39" s="8" t="s">
        <v>297</v>
      </c>
      <c r="C39" s="9" t="s">
        <v>213</v>
      </c>
      <c r="D39" s="10">
        <f t="shared" si="4"/>
        <v>101.10945277777778</v>
      </c>
      <c r="E39" s="10">
        <f t="shared" si="5"/>
        <v>39.541922222222219</v>
      </c>
      <c r="F39" s="11" t="s">
        <v>233</v>
      </c>
      <c r="G39" s="12" t="s">
        <v>298</v>
      </c>
      <c r="H39" s="13" t="s">
        <v>299</v>
      </c>
      <c r="I39" s="12" t="s">
        <v>300</v>
      </c>
      <c r="J39" s="13" t="s">
        <v>301</v>
      </c>
      <c r="K39" s="11" t="s">
        <v>256</v>
      </c>
      <c r="L39" s="12" t="s">
        <v>302</v>
      </c>
      <c r="M39" s="13" t="s">
        <v>22</v>
      </c>
      <c r="N39" s="19" t="s">
        <v>303</v>
      </c>
    </row>
    <row r="40" spans="1:14" ht="15.75" x14ac:dyDescent="0.3">
      <c r="A40" s="17" t="s">
        <v>304</v>
      </c>
      <c r="B40" s="8" t="s">
        <v>305</v>
      </c>
      <c r="C40" s="9" t="s">
        <v>213</v>
      </c>
      <c r="D40" s="18">
        <f t="shared" si="4"/>
        <v>101.10945277777778</v>
      </c>
      <c r="E40" s="18">
        <f t="shared" si="5"/>
        <v>39.541922222222219</v>
      </c>
      <c r="F40" s="11" t="s">
        <v>306</v>
      </c>
      <c r="G40" s="12" t="s">
        <v>307</v>
      </c>
      <c r="H40" s="13" t="s">
        <v>22</v>
      </c>
      <c r="I40" s="12" t="s">
        <v>308</v>
      </c>
      <c r="J40" s="13" t="s">
        <v>22</v>
      </c>
      <c r="K40" s="11" t="s">
        <v>218</v>
      </c>
      <c r="L40" s="12" t="s">
        <v>309</v>
      </c>
      <c r="M40" s="13" t="s">
        <v>22</v>
      </c>
      <c r="N40" s="19" t="s">
        <v>310</v>
      </c>
    </row>
    <row r="41" spans="1:14" ht="15.75" x14ac:dyDescent="0.3">
      <c r="A41" s="17" t="s">
        <v>311</v>
      </c>
      <c r="B41" s="8" t="s">
        <v>312</v>
      </c>
      <c r="C41" s="9" t="s">
        <v>213</v>
      </c>
      <c r="D41" s="18">
        <f t="shared" si="4"/>
        <v>101.10945277777778</v>
      </c>
      <c r="E41" s="18">
        <f t="shared" si="5"/>
        <v>39.541922222222219</v>
      </c>
      <c r="F41" s="11" t="s">
        <v>306</v>
      </c>
      <c r="G41" s="12" t="s">
        <v>313</v>
      </c>
      <c r="H41" s="13" t="s">
        <v>314</v>
      </c>
      <c r="I41" s="12" t="s">
        <v>315</v>
      </c>
      <c r="J41" s="13" t="s">
        <v>316</v>
      </c>
      <c r="K41" s="11" t="s">
        <v>256</v>
      </c>
      <c r="L41" s="12" t="s">
        <v>317</v>
      </c>
      <c r="M41" s="19" t="s">
        <v>318</v>
      </c>
      <c r="N41" s="19" t="s">
        <v>319</v>
      </c>
    </row>
    <row r="42" spans="1:14" ht="15.75" x14ac:dyDescent="0.3">
      <c r="A42" s="17" t="s">
        <v>320</v>
      </c>
      <c r="B42" s="8" t="s">
        <v>321</v>
      </c>
      <c r="C42" s="9" t="s">
        <v>213</v>
      </c>
      <c r="D42" s="18">
        <f t="shared" si="4"/>
        <v>101.10945277777778</v>
      </c>
      <c r="E42" s="18">
        <f t="shared" si="5"/>
        <v>39.541922222222219</v>
      </c>
      <c r="F42" s="11" t="s">
        <v>306</v>
      </c>
      <c r="G42" s="12" t="s">
        <v>322</v>
      </c>
      <c r="H42" s="13" t="s">
        <v>323</v>
      </c>
      <c r="I42" s="12" t="s">
        <v>324</v>
      </c>
      <c r="J42" s="13" t="s">
        <v>22</v>
      </c>
      <c r="K42" s="11" t="s">
        <v>256</v>
      </c>
      <c r="L42" s="12" t="s">
        <v>325</v>
      </c>
      <c r="M42" s="19" t="s">
        <v>326</v>
      </c>
      <c r="N42" s="19" t="s">
        <v>327</v>
      </c>
    </row>
    <row r="43" spans="1:14" ht="15.75" x14ac:dyDescent="0.3">
      <c r="A43" s="17" t="s">
        <v>328</v>
      </c>
      <c r="B43" s="8" t="s">
        <v>329</v>
      </c>
      <c r="C43" s="9" t="s">
        <v>213</v>
      </c>
      <c r="D43" s="10">
        <f t="shared" si="4"/>
        <v>101.10945277777778</v>
      </c>
      <c r="E43" s="10">
        <f t="shared" si="5"/>
        <v>39.541922222222219</v>
      </c>
      <c r="F43" s="11" t="s">
        <v>330</v>
      </c>
      <c r="G43" s="12" t="s">
        <v>331</v>
      </c>
      <c r="H43" s="13" t="s">
        <v>332</v>
      </c>
      <c r="I43" s="12" t="s">
        <v>333</v>
      </c>
      <c r="J43" s="13" t="s">
        <v>334</v>
      </c>
      <c r="K43" s="11" t="s">
        <v>335</v>
      </c>
      <c r="L43" s="12" t="s">
        <v>336</v>
      </c>
      <c r="M43" s="19" t="s">
        <v>337</v>
      </c>
      <c r="N43" s="19" t="s">
        <v>338</v>
      </c>
    </row>
    <row r="44" spans="1:14" ht="15.75" x14ac:dyDescent="0.3">
      <c r="A44" s="17" t="s">
        <v>339</v>
      </c>
      <c r="B44" s="8" t="s">
        <v>340</v>
      </c>
      <c r="C44" s="9" t="s">
        <v>213</v>
      </c>
      <c r="D44" s="10">
        <f t="shared" si="4"/>
        <v>101.10945277777778</v>
      </c>
      <c r="E44" s="10">
        <f t="shared" si="5"/>
        <v>39.541922222222219</v>
      </c>
      <c r="F44" s="11" t="s">
        <v>341</v>
      </c>
      <c r="G44" s="12" t="s">
        <v>342</v>
      </c>
      <c r="H44" s="13" t="s">
        <v>343</v>
      </c>
      <c r="I44" s="12" t="s">
        <v>344</v>
      </c>
      <c r="J44" s="13" t="s">
        <v>345</v>
      </c>
      <c r="K44" s="11" t="s">
        <v>218</v>
      </c>
      <c r="L44" s="12" t="s">
        <v>346</v>
      </c>
      <c r="M44" s="19" t="s">
        <v>347</v>
      </c>
      <c r="N44" s="19" t="s">
        <v>348</v>
      </c>
    </row>
    <row r="45" spans="1:14" ht="15.75" x14ac:dyDescent="0.3">
      <c r="A45" s="17" t="s">
        <v>349</v>
      </c>
      <c r="B45" s="8" t="s">
        <v>350</v>
      </c>
      <c r="C45" s="9" t="s">
        <v>213</v>
      </c>
      <c r="D45" s="10">
        <f t="shared" si="4"/>
        <v>101.10945277777778</v>
      </c>
      <c r="E45" s="10">
        <f t="shared" si="5"/>
        <v>39.541922222222219</v>
      </c>
      <c r="F45" s="11" t="s">
        <v>351</v>
      </c>
      <c r="G45" s="12" t="s">
        <v>352</v>
      </c>
      <c r="H45" s="13" t="s">
        <v>353</v>
      </c>
      <c r="I45" s="12" t="s">
        <v>354</v>
      </c>
      <c r="J45" s="13" t="s">
        <v>355</v>
      </c>
      <c r="K45" s="11" t="s">
        <v>218</v>
      </c>
      <c r="L45" s="12" t="s">
        <v>356</v>
      </c>
      <c r="M45" s="19" t="s">
        <v>357</v>
      </c>
      <c r="N45" s="19" t="s">
        <v>358</v>
      </c>
    </row>
    <row r="46" spans="1:14" ht="15.75" x14ac:dyDescent="0.3">
      <c r="A46" s="17" t="s">
        <v>359</v>
      </c>
      <c r="B46" s="8" t="s">
        <v>360</v>
      </c>
      <c r="C46" s="9" t="s">
        <v>213</v>
      </c>
      <c r="D46" s="18">
        <f t="shared" si="4"/>
        <v>101.10945277777778</v>
      </c>
      <c r="E46" s="18">
        <f t="shared" si="5"/>
        <v>39.541922222222219</v>
      </c>
      <c r="F46" s="11" t="s">
        <v>306</v>
      </c>
      <c r="G46" s="12" t="s">
        <v>361</v>
      </c>
      <c r="H46" s="13" t="s">
        <v>362</v>
      </c>
      <c r="I46" s="12" t="s">
        <v>363</v>
      </c>
      <c r="J46" s="13" t="s">
        <v>364</v>
      </c>
      <c r="K46" s="11" t="s">
        <v>256</v>
      </c>
      <c r="L46" s="12" t="s">
        <v>365</v>
      </c>
      <c r="M46" s="19" t="s">
        <v>366</v>
      </c>
      <c r="N46" s="19" t="s">
        <v>367</v>
      </c>
    </row>
    <row r="47" spans="1:14" ht="15.75" x14ac:dyDescent="0.3">
      <c r="A47" s="17" t="s">
        <v>368</v>
      </c>
      <c r="B47" s="8" t="s">
        <v>369</v>
      </c>
      <c r="C47" s="9" t="s">
        <v>213</v>
      </c>
      <c r="D47" s="18">
        <f t="shared" si="4"/>
        <v>101.10945277777778</v>
      </c>
      <c r="E47" s="18">
        <f t="shared" si="5"/>
        <v>39.541922222222219</v>
      </c>
      <c r="F47" s="11" t="s">
        <v>306</v>
      </c>
      <c r="G47" s="12" t="s">
        <v>370</v>
      </c>
      <c r="H47" s="19" t="s">
        <v>371</v>
      </c>
      <c r="I47" s="12" t="s">
        <v>372</v>
      </c>
      <c r="J47" s="13" t="s">
        <v>373</v>
      </c>
      <c r="K47" s="11" t="s">
        <v>256</v>
      </c>
      <c r="L47" s="12" t="s">
        <v>374</v>
      </c>
      <c r="M47" s="19" t="s">
        <v>375</v>
      </c>
      <c r="N47" s="19" t="s">
        <v>376</v>
      </c>
    </row>
    <row r="48" spans="1:14" ht="15.75" x14ac:dyDescent="0.3">
      <c r="A48" s="17" t="s">
        <v>377</v>
      </c>
      <c r="B48" s="8" t="s">
        <v>378</v>
      </c>
      <c r="C48" s="9" t="s">
        <v>213</v>
      </c>
      <c r="D48" s="10">
        <f t="shared" si="4"/>
        <v>101.10945277777778</v>
      </c>
      <c r="E48" s="10">
        <f t="shared" si="5"/>
        <v>39.541922222222219</v>
      </c>
      <c r="F48" s="11" t="s">
        <v>351</v>
      </c>
      <c r="G48" s="12" t="s">
        <v>379</v>
      </c>
      <c r="H48" s="13" t="s">
        <v>380</v>
      </c>
      <c r="I48" s="12" t="s">
        <v>381</v>
      </c>
      <c r="J48" s="13" t="s">
        <v>382</v>
      </c>
      <c r="K48" s="11" t="s">
        <v>218</v>
      </c>
      <c r="L48" s="12" t="s">
        <v>383</v>
      </c>
      <c r="M48" s="19" t="s">
        <v>384</v>
      </c>
      <c r="N48" s="19" t="s">
        <v>385</v>
      </c>
    </row>
    <row r="49" spans="1:14" ht="15.75" x14ac:dyDescent="0.3">
      <c r="A49" s="17" t="s">
        <v>386</v>
      </c>
      <c r="B49" s="8" t="s">
        <v>387</v>
      </c>
      <c r="C49" s="9" t="s">
        <v>213</v>
      </c>
      <c r="D49" s="18">
        <f t="shared" si="4"/>
        <v>101.10945277777778</v>
      </c>
      <c r="E49" s="18">
        <f t="shared" si="5"/>
        <v>39.541922222222219</v>
      </c>
      <c r="F49" s="11" t="s">
        <v>306</v>
      </c>
      <c r="G49" s="12" t="s">
        <v>388</v>
      </c>
      <c r="H49" s="13" t="s">
        <v>389</v>
      </c>
      <c r="I49" s="12" t="s">
        <v>390</v>
      </c>
      <c r="J49" s="13" t="s">
        <v>391</v>
      </c>
      <c r="K49" s="11" t="s">
        <v>392</v>
      </c>
      <c r="L49" s="12" t="s">
        <v>393</v>
      </c>
      <c r="M49" s="19" t="s">
        <v>394</v>
      </c>
      <c r="N49" s="19" t="s">
        <v>395</v>
      </c>
    </row>
    <row r="50" spans="1:14" ht="15.75" x14ac:dyDescent="0.3">
      <c r="A50" s="17" t="s">
        <v>396</v>
      </c>
      <c r="B50" s="8" t="s">
        <v>397</v>
      </c>
      <c r="C50" s="9" t="s">
        <v>213</v>
      </c>
      <c r="D50" s="18">
        <f t="shared" si="4"/>
        <v>101.10945277777778</v>
      </c>
      <c r="E50" s="18">
        <f t="shared" si="5"/>
        <v>39.541922222222219</v>
      </c>
      <c r="F50" s="11" t="s">
        <v>306</v>
      </c>
      <c r="G50" s="12" t="s">
        <v>398</v>
      </c>
      <c r="H50" s="13" t="s">
        <v>399</v>
      </c>
      <c r="I50" s="12" t="s">
        <v>400</v>
      </c>
      <c r="J50" s="13" t="s">
        <v>401</v>
      </c>
      <c r="K50" s="11" t="s">
        <v>256</v>
      </c>
      <c r="L50" s="12" t="s">
        <v>402</v>
      </c>
      <c r="M50" s="19" t="s">
        <v>403</v>
      </c>
      <c r="N50" s="19" t="s">
        <v>404</v>
      </c>
    </row>
    <row r="51" spans="1:14" ht="16.8" customHeight="1" x14ac:dyDescent="0.3">
      <c r="A51" s="8" t="s">
        <v>405</v>
      </c>
      <c r="B51" s="8" t="s">
        <v>405</v>
      </c>
      <c r="C51" s="9" t="s">
        <v>406</v>
      </c>
      <c r="D51" s="10">
        <v>98.653711111111093</v>
      </c>
      <c r="E51" s="10">
        <v>23.640041666666601</v>
      </c>
      <c r="F51" s="15" t="s">
        <v>1610</v>
      </c>
      <c r="G51" s="12" t="s">
        <v>407</v>
      </c>
      <c r="H51" s="13" t="s">
        <v>408</v>
      </c>
      <c r="I51" s="12" t="s">
        <v>409</v>
      </c>
      <c r="J51" s="13" t="s">
        <v>22</v>
      </c>
      <c r="K51" s="22" t="s">
        <v>410</v>
      </c>
      <c r="L51" s="12" t="s">
        <v>411</v>
      </c>
      <c r="M51" s="13" t="s">
        <v>22</v>
      </c>
      <c r="N51" s="19" t="s">
        <v>412</v>
      </c>
    </row>
    <row r="52" spans="1:14" ht="15.75" x14ac:dyDescent="0.3">
      <c r="A52" s="20" t="s">
        <v>413</v>
      </c>
      <c r="B52" s="20" t="s">
        <v>413</v>
      </c>
      <c r="C52" s="9" t="s">
        <v>414</v>
      </c>
      <c r="D52" s="10">
        <f t="shared" ref="D52:D80" si="6">(58+57/60+24.91/60/60)*-1</f>
        <v>-58.956919444444445</v>
      </c>
      <c r="E52" s="10">
        <f t="shared" ref="E52:E80" si="7">(62+13/60+7.75/60/60)*-1</f>
        <v>-62.218819444444449</v>
      </c>
      <c r="F52" s="11" t="s">
        <v>415</v>
      </c>
      <c r="G52" s="12" t="s">
        <v>416</v>
      </c>
      <c r="H52" s="13" t="s">
        <v>417</v>
      </c>
      <c r="I52" s="12" t="s">
        <v>418</v>
      </c>
      <c r="J52" s="13" t="s">
        <v>419</v>
      </c>
      <c r="K52" s="11" t="s">
        <v>420</v>
      </c>
      <c r="L52" s="12" t="s">
        <v>421</v>
      </c>
      <c r="M52" s="19" t="s">
        <v>422</v>
      </c>
      <c r="N52" s="19" t="s">
        <v>423</v>
      </c>
    </row>
    <row r="53" spans="1:14" ht="15.75" x14ac:dyDescent="0.3">
      <c r="A53" s="20" t="s">
        <v>424</v>
      </c>
      <c r="B53" s="20" t="s">
        <v>424</v>
      </c>
      <c r="C53" s="9" t="s">
        <v>414</v>
      </c>
      <c r="D53" s="18">
        <f t="shared" si="6"/>
        <v>-58.956919444444445</v>
      </c>
      <c r="E53" s="18">
        <f t="shared" si="7"/>
        <v>-62.218819444444449</v>
      </c>
      <c r="F53" s="11" t="s">
        <v>425</v>
      </c>
      <c r="G53" s="12" t="s">
        <v>426</v>
      </c>
      <c r="H53" s="13" t="s">
        <v>427</v>
      </c>
      <c r="I53" s="12" t="s">
        <v>428</v>
      </c>
      <c r="J53" s="13" t="s">
        <v>429</v>
      </c>
      <c r="K53" s="11" t="s">
        <v>430</v>
      </c>
      <c r="L53" s="12" t="s">
        <v>431</v>
      </c>
      <c r="M53" s="19" t="s">
        <v>432</v>
      </c>
      <c r="N53" s="19" t="s">
        <v>433</v>
      </c>
    </row>
    <row r="54" spans="1:14" ht="15.75" x14ac:dyDescent="0.3">
      <c r="A54" s="20" t="s">
        <v>434</v>
      </c>
      <c r="B54" s="20" t="s">
        <v>434</v>
      </c>
      <c r="C54" s="9" t="s">
        <v>414</v>
      </c>
      <c r="D54" s="10">
        <f t="shared" si="6"/>
        <v>-58.956919444444445</v>
      </c>
      <c r="E54" s="10">
        <f t="shared" si="7"/>
        <v>-62.218819444444449</v>
      </c>
      <c r="F54" s="11" t="s">
        <v>435</v>
      </c>
      <c r="G54" s="12" t="s">
        <v>436</v>
      </c>
      <c r="H54" s="13" t="s">
        <v>22</v>
      </c>
      <c r="I54" s="12" t="s">
        <v>437</v>
      </c>
      <c r="J54" s="13" t="s">
        <v>438</v>
      </c>
      <c r="K54" s="11" t="s">
        <v>439</v>
      </c>
      <c r="L54" s="12" t="s">
        <v>440</v>
      </c>
      <c r="M54" s="19" t="s">
        <v>441</v>
      </c>
      <c r="N54" s="19" t="s">
        <v>442</v>
      </c>
    </row>
    <row r="55" spans="1:14" ht="15.75" x14ac:dyDescent="0.3">
      <c r="A55" s="20" t="s">
        <v>443</v>
      </c>
      <c r="B55" s="20" t="s">
        <v>443</v>
      </c>
      <c r="C55" s="9" t="s">
        <v>414</v>
      </c>
      <c r="D55" s="18">
        <f t="shared" si="6"/>
        <v>-58.956919444444445</v>
      </c>
      <c r="E55" s="18">
        <f t="shared" si="7"/>
        <v>-62.218819444444449</v>
      </c>
      <c r="F55" s="11" t="s">
        <v>444</v>
      </c>
      <c r="G55" s="12" t="s">
        <v>445</v>
      </c>
      <c r="H55" s="13" t="s">
        <v>446</v>
      </c>
      <c r="I55" s="12" t="s">
        <v>447</v>
      </c>
      <c r="J55" s="13" t="s">
        <v>448</v>
      </c>
      <c r="K55" s="11" t="s">
        <v>439</v>
      </c>
      <c r="L55" s="12" t="s">
        <v>449</v>
      </c>
      <c r="M55" s="19" t="s">
        <v>450</v>
      </c>
      <c r="N55" s="19"/>
    </row>
    <row r="56" spans="1:14" ht="15.75" x14ac:dyDescent="0.3">
      <c r="A56" s="20" t="s">
        <v>451</v>
      </c>
      <c r="B56" s="20" t="s">
        <v>451</v>
      </c>
      <c r="C56" s="9" t="s">
        <v>414</v>
      </c>
      <c r="D56" s="10">
        <f t="shared" si="6"/>
        <v>-58.956919444444445</v>
      </c>
      <c r="E56" s="10">
        <f t="shared" si="7"/>
        <v>-62.218819444444449</v>
      </c>
      <c r="F56" s="11" t="s">
        <v>452</v>
      </c>
      <c r="G56" s="12" t="s">
        <v>453</v>
      </c>
      <c r="H56" s="13" t="s">
        <v>454</v>
      </c>
      <c r="I56" s="12" t="s">
        <v>455</v>
      </c>
      <c r="J56" s="13" t="s">
        <v>22</v>
      </c>
      <c r="K56" s="11" t="s">
        <v>430</v>
      </c>
      <c r="L56" s="12" t="s">
        <v>456</v>
      </c>
      <c r="M56" s="19" t="s">
        <v>457</v>
      </c>
      <c r="N56" s="19" t="s">
        <v>458</v>
      </c>
    </row>
    <row r="57" spans="1:14" ht="15.75" x14ac:dyDescent="0.3">
      <c r="A57" s="20" t="s">
        <v>459</v>
      </c>
      <c r="B57" s="20" t="s">
        <v>459</v>
      </c>
      <c r="C57" s="9" t="s">
        <v>414</v>
      </c>
      <c r="D57" s="10">
        <f t="shared" si="6"/>
        <v>-58.956919444444445</v>
      </c>
      <c r="E57" s="10">
        <f t="shared" si="7"/>
        <v>-62.218819444444449</v>
      </c>
      <c r="F57" s="11" t="s">
        <v>460</v>
      </c>
      <c r="G57" s="12" t="s">
        <v>461</v>
      </c>
      <c r="H57" s="13" t="s">
        <v>462</v>
      </c>
      <c r="I57" s="12" t="s">
        <v>463</v>
      </c>
      <c r="J57" s="13" t="s">
        <v>22</v>
      </c>
      <c r="K57" s="11" t="s">
        <v>430</v>
      </c>
      <c r="L57" s="12" t="s">
        <v>464</v>
      </c>
      <c r="M57" s="19" t="s">
        <v>465</v>
      </c>
      <c r="N57" s="19" t="s">
        <v>466</v>
      </c>
    </row>
    <row r="58" spans="1:14" ht="15.75" x14ac:dyDescent="0.3">
      <c r="A58" s="20" t="s">
        <v>467</v>
      </c>
      <c r="B58" s="20" t="s">
        <v>467</v>
      </c>
      <c r="C58" s="9" t="s">
        <v>414</v>
      </c>
      <c r="D58" s="18">
        <f t="shared" si="6"/>
        <v>-58.956919444444445</v>
      </c>
      <c r="E58" s="18">
        <f t="shared" si="7"/>
        <v>-62.218819444444449</v>
      </c>
      <c r="F58" s="11" t="s">
        <v>468</v>
      </c>
      <c r="G58" s="12" t="s">
        <v>469</v>
      </c>
      <c r="H58" s="13" t="s">
        <v>470</v>
      </c>
      <c r="I58" s="12" t="s">
        <v>471</v>
      </c>
      <c r="J58" s="13" t="s">
        <v>472</v>
      </c>
      <c r="K58" s="11" t="s">
        <v>23</v>
      </c>
      <c r="L58" s="12" t="s">
        <v>473</v>
      </c>
      <c r="M58" s="13" t="s">
        <v>22</v>
      </c>
      <c r="N58" s="19" t="s">
        <v>474</v>
      </c>
    </row>
    <row r="59" spans="1:14" ht="15.75" x14ac:dyDescent="0.3">
      <c r="A59" s="20" t="s">
        <v>475</v>
      </c>
      <c r="B59" s="20" t="s">
        <v>475</v>
      </c>
      <c r="C59" s="9" t="s">
        <v>414</v>
      </c>
      <c r="D59" s="18">
        <f t="shared" si="6"/>
        <v>-58.956919444444445</v>
      </c>
      <c r="E59" s="18">
        <f t="shared" si="7"/>
        <v>-62.218819444444449</v>
      </c>
      <c r="F59" s="11" t="s">
        <v>468</v>
      </c>
      <c r="G59" s="12" t="s">
        <v>476</v>
      </c>
      <c r="H59" s="13" t="s">
        <v>477</v>
      </c>
      <c r="I59" s="12" t="s">
        <v>478</v>
      </c>
      <c r="J59" s="13" t="s">
        <v>479</v>
      </c>
      <c r="K59" s="11" t="s">
        <v>23</v>
      </c>
      <c r="L59" s="12" t="s">
        <v>480</v>
      </c>
      <c r="M59" s="13" t="s">
        <v>22</v>
      </c>
      <c r="N59" s="19" t="s">
        <v>481</v>
      </c>
    </row>
    <row r="60" spans="1:14" ht="15.75" x14ac:dyDescent="0.3">
      <c r="A60" s="21" t="s">
        <v>482</v>
      </c>
      <c r="B60" s="21" t="s">
        <v>482</v>
      </c>
      <c r="C60" s="9" t="s">
        <v>414</v>
      </c>
      <c r="D60" s="18">
        <f t="shared" si="6"/>
        <v>-58.956919444444445</v>
      </c>
      <c r="E60" s="18">
        <f t="shared" si="7"/>
        <v>-62.218819444444449</v>
      </c>
      <c r="F60" s="11" t="s">
        <v>483</v>
      </c>
      <c r="G60" s="12" t="s">
        <v>484</v>
      </c>
      <c r="H60" s="13" t="s">
        <v>22</v>
      </c>
      <c r="I60" s="12" t="s">
        <v>485</v>
      </c>
      <c r="J60" s="13" t="s">
        <v>486</v>
      </c>
      <c r="K60" s="11" t="s">
        <v>439</v>
      </c>
      <c r="L60" s="13" t="s">
        <v>22</v>
      </c>
      <c r="M60" s="19" t="s">
        <v>487</v>
      </c>
      <c r="N60" s="19" t="s">
        <v>488</v>
      </c>
    </row>
    <row r="61" spans="1:14" ht="15.75" x14ac:dyDescent="0.3">
      <c r="A61" s="20" t="s">
        <v>489</v>
      </c>
      <c r="B61" s="20" t="s">
        <v>489</v>
      </c>
      <c r="C61" s="9" t="s">
        <v>414</v>
      </c>
      <c r="D61" s="10">
        <f t="shared" si="6"/>
        <v>-58.956919444444445</v>
      </c>
      <c r="E61" s="10">
        <f t="shared" si="7"/>
        <v>-62.218819444444449</v>
      </c>
      <c r="F61" s="11" t="s">
        <v>490</v>
      </c>
      <c r="G61" s="12" t="s">
        <v>491</v>
      </c>
      <c r="H61" s="13" t="s">
        <v>492</v>
      </c>
      <c r="I61" s="12" t="s">
        <v>493</v>
      </c>
      <c r="J61" s="13" t="s">
        <v>494</v>
      </c>
      <c r="K61" s="11" t="s">
        <v>439</v>
      </c>
      <c r="L61" s="12" t="s">
        <v>495</v>
      </c>
      <c r="M61" s="19" t="s">
        <v>496</v>
      </c>
      <c r="N61" s="19" t="s">
        <v>497</v>
      </c>
    </row>
    <row r="62" spans="1:14" ht="15.75" x14ac:dyDescent="0.3">
      <c r="A62" s="20" t="s">
        <v>498</v>
      </c>
      <c r="B62" s="20" t="s">
        <v>498</v>
      </c>
      <c r="C62" s="9" t="s">
        <v>414</v>
      </c>
      <c r="D62" s="10">
        <f t="shared" si="6"/>
        <v>-58.956919444444445</v>
      </c>
      <c r="E62" s="10">
        <f t="shared" si="7"/>
        <v>-62.218819444444449</v>
      </c>
      <c r="F62" s="11" t="s">
        <v>499</v>
      </c>
      <c r="G62" s="12" t="s">
        <v>500</v>
      </c>
      <c r="H62" s="13" t="s">
        <v>501</v>
      </c>
      <c r="I62" s="13" t="s">
        <v>22</v>
      </c>
      <c r="J62" s="13" t="s">
        <v>502</v>
      </c>
      <c r="K62" s="11" t="s">
        <v>23</v>
      </c>
      <c r="L62" s="12" t="s">
        <v>503</v>
      </c>
      <c r="M62" s="13" t="s">
        <v>22</v>
      </c>
      <c r="N62" s="19" t="s">
        <v>504</v>
      </c>
    </row>
    <row r="63" spans="1:14" ht="15.75" x14ac:dyDescent="0.3">
      <c r="A63" s="20" t="s">
        <v>505</v>
      </c>
      <c r="B63" s="20" t="s">
        <v>505</v>
      </c>
      <c r="C63" s="9" t="s">
        <v>414</v>
      </c>
      <c r="D63" s="18">
        <f t="shared" si="6"/>
        <v>-58.956919444444445</v>
      </c>
      <c r="E63" s="18">
        <f t="shared" si="7"/>
        <v>-62.218819444444449</v>
      </c>
      <c r="F63" s="11" t="s">
        <v>506</v>
      </c>
      <c r="G63" s="12" t="s">
        <v>507</v>
      </c>
      <c r="H63" s="13" t="s">
        <v>508</v>
      </c>
      <c r="I63" s="13" t="s">
        <v>22</v>
      </c>
      <c r="J63" s="13" t="s">
        <v>509</v>
      </c>
      <c r="K63" s="11" t="s">
        <v>439</v>
      </c>
      <c r="L63" s="12" t="s">
        <v>510</v>
      </c>
      <c r="M63" s="19" t="s">
        <v>511</v>
      </c>
      <c r="N63" s="19" t="s">
        <v>512</v>
      </c>
    </row>
    <row r="64" spans="1:14" ht="15.75" x14ac:dyDescent="0.3">
      <c r="A64" s="20" t="s">
        <v>513</v>
      </c>
      <c r="B64" s="20" t="s">
        <v>513</v>
      </c>
      <c r="C64" s="9" t="s">
        <v>414</v>
      </c>
      <c r="D64" s="10">
        <f t="shared" si="6"/>
        <v>-58.956919444444445</v>
      </c>
      <c r="E64" s="10">
        <f t="shared" si="7"/>
        <v>-62.218819444444449</v>
      </c>
      <c r="F64" s="11" t="s">
        <v>499</v>
      </c>
      <c r="G64" s="12" t="s">
        <v>514</v>
      </c>
      <c r="H64" s="13" t="s">
        <v>515</v>
      </c>
      <c r="I64" s="13" t="s">
        <v>22</v>
      </c>
      <c r="J64" s="13" t="s">
        <v>516</v>
      </c>
      <c r="K64" s="11" t="s">
        <v>23</v>
      </c>
      <c r="L64" s="12" t="s">
        <v>517</v>
      </c>
      <c r="M64" s="13" t="s">
        <v>22</v>
      </c>
      <c r="N64" s="19" t="s">
        <v>518</v>
      </c>
    </row>
    <row r="65" spans="1:14" ht="15.75" x14ac:dyDescent="0.3">
      <c r="A65" s="20" t="s">
        <v>519</v>
      </c>
      <c r="B65" s="20" t="s">
        <v>519</v>
      </c>
      <c r="C65" s="9" t="s">
        <v>414</v>
      </c>
      <c r="D65" s="10">
        <f t="shared" si="6"/>
        <v>-58.956919444444445</v>
      </c>
      <c r="E65" s="10">
        <f t="shared" si="7"/>
        <v>-62.218819444444449</v>
      </c>
      <c r="F65" s="11" t="s">
        <v>520</v>
      </c>
      <c r="G65" s="12" t="s">
        <v>521</v>
      </c>
      <c r="H65" s="13" t="s">
        <v>522</v>
      </c>
      <c r="I65" s="12" t="s">
        <v>523</v>
      </c>
      <c r="J65" s="13" t="s">
        <v>524</v>
      </c>
      <c r="K65" s="11" t="s">
        <v>430</v>
      </c>
      <c r="L65" s="12" t="s">
        <v>525</v>
      </c>
      <c r="M65" s="19" t="s">
        <v>526</v>
      </c>
      <c r="N65" s="19" t="s">
        <v>527</v>
      </c>
    </row>
    <row r="66" spans="1:14" ht="15.75" x14ac:dyDescent="0.3">
      <c r="A66" s="21" t="s">
        <v>528</v>
      </c>
      <c r="B66" s="21" t="s">
        <v>528</v>
      </c>
      <c r="C66" s="9" t="s">
        <v>414</v>
      </c>
      <c r="D66" s="18">
        <f t="shared" si="6"/>
        <v>-58.956919444444445</v>
      </c>
      <c r="E66" s="18">
        <f t="shared" si="7"/>
        <v>-62.218819444444449</v>
      </c>
      <c r="F66" s="11" t="s">
        <v>529</v>
      </c>
      <c r="G66" s="12" t="s">
        <v>530</v>
      </c>
      <c r="H66" s="13" t="s">
        <v>531</v>
      </c>
      <c r="I66" s="12" t="s">
        <v>532</v>
      </c>
      <c r="J66" s="13" t="s">
        <v>533</v>
      </c>
      <c r="K66" s="11" t="s">
        <v>335</v>
      </c>
      <c r="L66" s="13" t="s">
        <v>22</v>
      </c>
      <c r="M66" s="19" t="s">
        <v>534</v>
      </c>
      <c r="N66" s="13" t="s">
        <v>22</v>
      </c>
    </row>
    <row r="67" spans="1:14" ht="15.75" x14ac:dyDescent="0.3">
      <c r="A67" s="20" t="s">
        <v>535</v>
      </c>
      <c r="B67" s="20" t="s">
        <v>535</v>
      </c>
      <c r="C67" s="9" t="s">
        <v>414</v>
      </c>
      <c r="D67" s="10">
        <f t="shared" si="6"/>
        <v>-58.956919444444445</v>
      </c>
      <c r="E67" s="10">
        <f t="shared" si="7"/>
        <v>-62.218819444444449</v>
      </c>
      <c r="F67" s="11" t="s">
        <v>490</v>
      </c>
      <c r="G67" s="12" t="s">
        <v>536</v>
      </c>
      <c r="H67" s="13" t="s">
        <v>537</v>
      </c>
      <c r="I67" s="12" t="s">
        <v>538</v>
      </c>
      <c r="J67" s="13" t="s">
        <v>539</v>
      </c>
      <c r="K67" s="11" t="s">
        <v>439</v>
      </c>
      <c r="L67" s="12" t="s">
        <v>540</v>
      </c>
      <c r="M67" s="19" t="s">
        <v>541</v>
      </c>
      <c r="N67" s="19" t="s">
        <v>542</v>
      </c>
    </row>
    <row r="68" spans="1:14" ht="15.75" x14ac:dyDescent="0.3">
      <c r="A68" s="20" t="s">
        <v>543</v>
      </c>
      <c r="B68" s="20" t="s">
        <v>543</v>
      </c>
      <c r="C68" s="9" t="s">
        <v>414</v>
      </c>
      <c r="D68" s="10">
        <f t="shared" si="6"/>
        <v>-58.956919444444445</v>
      </c>
      <c r="E68" s="10">
        <f t="shared" si="7"/>
        <v>-62.218819444444449</v>
      </c>
      <c r="F68" s="11" t="s">
        <v>490</v>
      </c>
      <c r="G68" s="12" t="s">
        <v>544</v>
      </c>
      <c r="H68" s="13" t="s">
        <v>545</v>
      </c>
      <c r="I68" s="12" t="s">
        <v>546</v>
      </c>
      <c r="J68" s="13" t="s">
        <v>547</v>
      </c>
      <c r="K68" s="11" t="s">
        <v>439</v>
      </c>
      <c r="L68" s="12" t="s">
        <v>548</v>
      </c>
      <c r="M68" s="19" t="s">
        <v>549</v>
      </c>
      <c r="N68" s="19" t="s">
        <v>550</v>
      </c>
    </row>
    <row r="69" spans="1:14" ht="15.75" x14ac:dyDescent="0.3">
      <c r="A69" s="20" t="s">
        <v>551</v>
      </c>
      <c r="B69" s="20" t="s">
        <v>551</v>
      </c>
      <c r="C69" s="9" t="s">
        <v>414</v>
      </c>
      <c r="D69" s="18">
        <f t="shared" si="6"/>
        <v>-58.956919444444445</v>
      </c>
      <c r="E69" s="18">
        <f t="shared" si="7"/>
        <v>-62.218819444444449</v>
      </c>
      <c r="F69" s="11" t="s">
        <v>506</v>
      </c>
      <c r="G69" s="12" t="s">
        <v>552</v>
      </c>
      <c r="H69" s="13" t="s">
        <v>553</v>
      </c>
      <c r="I69" s="13" t="s">
        <v>22</v>
      </c>
      <c r="J69" s="13" t="s">
        <v>554</v>
      </c>
      <c r="K69" s="11" t="s">
        <v>439</v>
      </c>
      <c r="L69" s="12" t="s">
        <v>555</v>
      </c>
      <c r="M69" s="19" t="s">
        <v>556</v>
      </c>
      <c r="N69" s="19" t="s">
        <v>557</v>
      </c>
    </row>
    <row r="70" spans="1:14" ht="15.75" x14ac:dyDescent="0.3">
      <c r="A70" s="20" t="s">
        <v>558</v>
      </c>
      <c r="B70" s="20" t="s">
        <v>558</v>
      </c>
      <c r="C70" s="9" t="s">
        <v>414</v>
      </c>
      <c r="D70" s="18">
        <f t="shared" si="6"/>
        <v>-58.956919444444445</v>
      </c>
      <c r="E70" s="18">
        <f t="shared" si="7"/>
        <v>-62.218819444444449</v>
      </c>
      <c r="F70" s="11" t="s">
        <v>559</v>
      </c>
      <c r="G70" s="12" t="s">
        <v>560</v>
      </c>
      <c r="H70" s="13" t="s">
        <v>561</v>
      </c>
      <c r="I70" s="12" t="s">
        <v>562</v>
      </c>
      <c r="J70" s="13" t="s">
        <v>563</v>
      </c>
      <c r="K70" s="11" t="s">
        <v>439</v>
      </c>
      <c r="L70" s="12" t="s">
        <v>564</v>
      </c>
      <c r="M70" s="19" t="s">
        <v>565</v>
      </c>
      <c r="N70" s="19" t="s">
        <v>566</v>
      </c>
    </row>
    <row r="71" spans="1:14" ht="15.75" x14ac:dyDescent="0.3">
      <c r="A71" s="20" t="s">
        <v>567</v>
      </c>
      <c r="B71" s="20" t="s">
        <v>567</v>
      </c>
      <c r="C71" s="9" t="s">
        <v>414</v>
      </c>
      <c r="D71" s="10">
        <f t="shared" si="6"/>
        <v>-58.956919444444445</v>
      </c>
      <c r="E71" s="10">
        <f t="shared" si="7"/>
        <v>-62.218819444444449</v>
      </c>
      <c r="F71" s="11" t="s">
        <v>520</v>
      </c>
      <c r="G71" s="12" t="s">
        <v>568</v>
      </c>
      <c r="H71" s="13" t="s">
        <v>569</v>
      </c>
      <c r="I71" s="12" t="s">
        <v>570</v>
      </c>
      <c r="J71" s="13"/>
      <c r="K71" s="11" t="s">
        <v>430</v>
      </c>
      <c r="L71" s="12" t="s">
        <v>571</v>
      </c>
      <c r="M71" s="19" t="s">
        <v>572</v>
      </c>
      <c r="N71" s="19" t="s">
        <v>573</v>
      </c>
    </row>
    <row r="72" spans="1:14" ht="15.75" x14ac:dyDescent="0.3">
      <c r="A72" s="20" t="s">
        <v>574</v>
      </c>
      <c r="B72" s="20" t="s">
        <v>574</v>
      </c>
      <c r="C72" s="9" t="s">
        <v>414</v>
      </c>
      <c r="D72" s="18">
        <f t="shared" si="6"/>
        <v>-58.956919444444445</v>
      </c>
      <c r="E72" s="18">
        <f t="shared" si="7"/>
        <v>-62.218819444444449</v>
      </c>
      <c r="F72" s="11" t="s">
        <v>506</v>
      </c>
      <c r="G72" s="12" t="s">
        <v>575</v>
      </c>
      <c r="H72" s="13" t="s">
        <v>576</v>
      </c>
      <c r="I72" s="13" t="s">
        <v>22</v>
      </c>
      <c r="J72" s="13" t="s">
        <v>577</v>
      </c>
      <c r="K72" s="11" t="s">
        <v>439</v>
      </c>
      <c r="L72" s="12" t="s">
        <v>578</v>
      </c>
      <c r="M72" s="19" t="s">
        <v>579</v>
      </c>
      <c r="N72" s="19" t="s">
        <v>580</v>
      </c>
    </row>
    <row r="73" spans="1:14" ht="15.75" x14ac:dyDescent="0.3">
      <c r="A73" s="20" t="s">
        <v>581</v>
      </c>
      <c r="B73" s="20" t="s">
        <v>581</v>
      </c>
      <c r="C73" s="9" t="s">
        <v>414</v>
      </c>
      <c r="D73" s="10">
        <f t="shared" si="6"/>
        <v>-58.956919444444445</v>
      </c>
      <c r="E73" s="10">
        <f t="shared" si="7"/>
        <v>-62.218819444444449</v>
      </c>
      <c r="F73" s="11" t="s">
        <v>499</v>
      </c>
      <c r="G73" s="12" t="s">
        <v>582</v>
      </c>
      <c r="H73" s="13" t="s">
        <v>583</v>
      </c>
      <c r="I73" s="12" t="s">
        <v>584</v>
      </c>
      <c r="J73" s="13" t="s">
        <v>585</v>
      </c>
      <c r="K73" s="11" t="s">
        <v>23</v>
      </c>
      <c r="L73" s="12" t="s">
        <v>586</v>
      </c>
      <c r="M73" s="13" t="s">
        <v>22</v>
      </c>
      <c r="N73" s="19" t="s">
        <v>587</v>
      </c>
    </row>
    <row r="74" spans="1:14" ht="15.75" x14ac:dyDescent="0.3">
      <c r="A74" s="20" t="s">
        <v>588</v>
      </c>
      <c r="B74" s="20" t="s">
        <v>588</v>
      </c>
      <c r="C74" s="9" t="s">
        <v>414</v>
      </c>
      <c r="D74" s="18">
        <f t="shared" si="6"/>
        <v>-58.956919444444445</v>
      </c>
      <c r="E74" s="18">
        <f t="shared" si="7"/>
        <v>-62.218819444444449</v>
      </c>
      <c r="F74" s="11" t="s">
        <v>506</v>
      </c>
      <c r="G74" s="12" t="s">
        <v>589</v>
      </c>
      <c r="H74" s="13" t="s">
        <v>590</v>
      </c>
      <c r="I74" s="13" t="s">
        <v>22</v>
      </c>
      <c r="J74" s="13" t="s">
        <v>591</v>
      </c>
      <c r="K74" s="11" t="s">
        <v>439</v>
      </c>
      <c r="L74" s="12" t="s">
        <v>592</v>
      </c>
      <c r="M74" s="19" t="s">
        <v>593</v>
      </c>
      <c r="N74" s="19" t="s">
        <v>594</v>
      </c>
    </row>
    <row r="75" spans="1:14" ht="15.75" x14ac:dyDescent="0.3">
      <c r="A75" s="20" t="s">
        <v>595</v>
      </c>
      <c r="B75" s="20" t="s">
        <v>595</v>
      </c>
      <c r="C75" s="9" t="s">
        <v>414</v>
      </c>
      <c r="D75" s="10">
        <f t="shared" si="6"/>
        <v>-58.956919444444445</v>
      </c>
      <c r="E75" s="10">
        <f t="shared" si="7"/>
        <v>-62.218819444444449</v>
      </c>
      <c r="F75" s="11" t="s">
        <v>520</v>
      </c>
      <c r="G75" s="12" t="s">
        <v>596</v>
      </c>
      <c r="H75" s="13" t="s">
        <v>597</v>
      </c>
      <c r="I75" s="12" t="s">
        <v>598</v>
      </c>
      <c r="J75" s="13" t="s">
        <v>22</v>
      </c>
      <c r="K75" s="11" t="s">
        <v>430</v>
      </c>
      <c r="L75" s="12" t="s">
        <v>599</v>
      </c>
      <c r="M75" s="19" t="s">
        <v>600</v>
      </c>
      <c r="N75" s="19" t="s">
        <v>601</v>
      </c>
    </row>
    <row r="76" spans="1:14" ht="15.75" x14ac:dyDescent="0.3">
      <c r="A76" s="20" t="s">
        <v>602</v>
      </c>
      <c r="B76" s="20" t="s">
        <v>602</v>
      </c>
      <c r="C76" s="9" t="s">
        <v>414</v>
      </c>
      <c r="D76" s="18">
        <f t="shared" si="6"/>
        <v>-58.956919444444445</v>
      </c>
      <c r="E76" s="18">
        <f t="shared" si="7"/>
        <v>-62.218819444444449</v>
      </c>
      <c r="F76" s="11" t="s">
        <v>506</v>
      </c>
      <c r="G76" s="12" t="s">
        <v>603</v>
      </c>
      <c r="H76" s="13" t="s">
        <v>604</v>
      </c>
      <c r="I76" s="13" t="s">
        <v>22</v>
      </c>
      <c r="J76" s="13" t="s">
        <v>22</v>
      </c>
      <c r="K76" s="11" t="s">
        <v>439</v>
      </c>
      <c r="L76" s="12" t="s">
        <v>605</v>
      </c>
      <c r="M76" s="19" t="s">
        <v>606</v>
      </c>
      <c r="N76" s="19" t="s">
        <v>607</v>
      </c>
    </row>
    <row r="77" spans="1:14" ht="15.75" x14ac:dyDescent="0.3">
      <c r="A77" s="20" t="s">
        <v>608</v>
      </c>
      <c r="B77" s="20" t="s">
        <v>608</v>
      </c>
      <c r="C77" s="9" t="s">
        <v>414</v>
      </c>
      <c r="D77" s="18">
        <f t="shared" si="6"/>
        <v>-58.956919444444445</v>
      </c>
      <c r="E77" s="18">
        <f t="shared" si="7"/>
        <v>-62.218819444444449</v>
      </c>
      <c r="F77" s="11" t="s">
        <v>559</v>
      </c>
      <c r="G77" s="12" t="s">
        <v>609</v>
      </c>
      <c r="H77" s="13" t="s">
        <v>610</v>
      </c>
      <c r="I77" s="12" t="s">
        <v>611</v>
      </c>
      <c r="J77" s="13" t="s">
        <v>612</v>
      </c>
      <c r="K77" s="11" t="s">
        <v>439</v>
      </c>
      <c r="L77" s="12" t="s">
        <v>613</v>
      </c>
      <c r="M77" s="19" t="s">
        <v>614</v>
      </c>
      <c r="N77" s="19" t="s">
        <v>615</v>
      </c>
    </row>
    <row r="78" spans="1:14" ht="15.75" x14ac:dyDescent="0.3">
      <c r="A78" s="21" t="s">
        <v>616</v>
      </c>
      <c r="B78" s="21" t="s">
        <v>616</v>
      </c>
      <c r="C78" s="9" t="s">
        <v>414</v>
      </c>
      <c r="D78" s="18">
        <f t="shared" si="6"/>
        <v>-58.956919444444445</v>
      </c>
      <c r="E78" s="18">
        <f t="shared" si="7"/>
        <v>-62.218819444444449</v>
      </c>
      <c r="F78" s="11" t="s">
        <v>425</v>
      </c>
      <c r="G78" s="12" t="s">
        <v>617</v>
      </c>
      <c r="H78" s="13" t="s">
        <v>618</v>
      </c>
      <c r="I78" s="12" t="s">
        <v>619</v>
      </c>
      <c r="J78" s="13" t="s">
        <v>22</v>
      </c>
      <c r="K78" s="11" t="s">
        <v>439</v>
      </c>
      <c r="L78" s="13" t="s">
        <v>22</v>
      </c>
      <c r="M78" s="19" t="s">
        <v>620</v>
      </c>
      <c r="N78" s="19" t="s">
        <v>621</v>
      </c>
    </row>
    <row r="79" spans="1:14" ht="15.75" x14ac:dyDescent="0.3">
      <c r="A79" s="20" t="s">
        <v>622</v>
      </c>
      <c r="B79" s="20" t="s">
        <v>622</v>
      </c>
      <c r="C79" s="9" t="s">
        <v>414</v>
      </c>
      <c r="D79" s="18">
        <f t="shared" si="6"/>
        <v>-58.956919444444445</v>
      </c>
      <c r="E79" s="18">
        <f t="shared" si="7"/>
        <v>-62.218819444444449</v>
      </c>
      <c r="F79" s="11" t="s">
        <v>506</v>
      </c>
      <c r="G79" s="12" t="s">
        <v>623</v>
      </c>
      <c r="H79" s="13" t="s">
        <v>624</v>
      </c>
      <c r="I79" s="13" t="s">
        <v>22</v>
      </c>
      <c r="J79" s="13" t="s">
        <v>625</v>
      </c>
      <c r="K79" s="11" t="s">
        <v>439</v>
      </c>
      <c r="L79" s="12" t="s">
        <v>626</v>
      </c>
      <c r="M79" s="19" t="s">
        <v>627</v>
      </c>
      <c r="N79" s="19" t="s">
        <v>628</v>
      </c>
    </row>
    <row r="80" spans="1:14" ht="15.75" x14ac:dyDescent="0.3">
      <c r="A80" s="20" t="s">
        <v>629</v>
      </c>
      <c r="B80" s="20" t="s">
        <v>629</v>
      </c>
      <c r="C80" s="9" t="s">
        <v>414</v>
      </c>
      <c r="D80" s="18">
        <f t="shared" si="6"/>
        <v>-58.956919444444445</v>
      </c>
      <c r="E80" s="18">
        <f t="shared" si="7"/>
        <v>-62.218819444444449</v>
      </c>
      <c r="F80" s="11" t="s">
        <v>506</v>
      </c>
      <c r="G80" s="12" t="s">
        <v>630</v>
      </c>
      <c r="H80" s="13" t="s">
        <v>631</v>
      </c>
      <c r="I80" s="13" t="s">
        <v>22</v>
      </c>
      <c r="J80" s="13" t="s">
        <v>632</v>
      </c>
      <c r="K80" s="11" t="s">
        <v>439</v>
      </c>
      <c r="L80" s="12" t="s">
        <v>633</v>
      </c>
      <c r="M80" s="19" t="s">
        <v>634</v>
      </c>
      <c r="N80" s="19" t="s">
        <v>635</v>
      </c>
    </row>
    <row r="81" spans="1:14" ht="15.75" x14ac:dyDescent="0.3">
      <c r="A81" s="23" t="s">
        <v>636</v>
      </c>
      <c r="B81" s="23" t="s">
        <v>636</v>
      </c>
      <c r="C81" s="9" t="s">
        <v>414</v>
      </c>
      <c r="D81" s="18">
        <f t="shared" ref="D81:D90" si="8">(58+57/60+31.46/60/60)*-1</f>
        <v>-58.958738888888895</v>
      </c>
      <c r="E81" s="18">
        <f t="shared" ref="E81:E90" si="9">(62+13/60+11.73/60/60)*-1</f>
        <v>-62.219925000000003</v>
      </c>
      <c r="F81" s="11" t="s">
        <v>559</v>
      </c>
      <c r="G81" s="12" t="s">
        <v>637</v>
      </c>
      <c r="H81" s="13" t="s">
        <v>22</v>
      </c>
      <c r="I81" s="13" t="s">
        <v>22</v>
      </c>
      <c r="J81" s="13" t="s">
        <v>22</v>
      </c>
      <c r="K81" s="11" t="s">
        <v>439</v>
      </c>
      <c r="L81" s="12" t="s">
        <v>638</v>
      </c>
      <c r="M81" s="19" t="s">
        <v>639</v>
      </c>
      <c r="N81" s="19" t="s">
        <v>640</v>
      </c>
    </row>
    <row r="82" spans="1:14" ht="15.75" x14ac:dyDescent="0.3">
      <c r="A82" s="23" t="s">
        <v>641</v>
      </c>
      <c r="B82" s="23" t="s">
        <v>641</v>
      </c>
      <c r="C82" s="9" t="s">
        <v>414</v>
      </c>
      <c r="D82" s="18">
        <f t="shared" si="8"/>
        <v>-58.958738888888895</v>
      </c>
      <c r="E82" s="18">
        <f t="shared" si="9"/>
        <v>-62.219925000000003</v>
      </c>
      <c r="F82" s="11" t="s">
        <v>559</v>
      </c>
      <c r="G82" s="12" t="s">
        <v>642</v>
      </c>
      <c r="H82" s="13" t="s">
        <v>643</v>
      </c>
      <c r="I82" s="12" t="s">
        <v>644</v>
      </c>
      <c r="J82" s="13" t="s">
        <v>645</v>
      </c>
      <c r="K82" s="11" t="s">
        <v>439</v>
      </c>
      <c r="L82" s="12" t="s">
        <v>646</v>
      </c>
      <c r="M82" s="19" t="s">
        <v>647</v>
      </c>
      <c r="N82" s="19" t="s">
        <v>648</v>
      </c>
    </row>
    <row r="83" spans="1:14" ht="15.75" x14ac:dyDescent="0.3">
      <c r="A83" s="23" t="s">
        <v>649</v>
      </c>
      <c r="B83" s="23" t="s">
        <v>649</v>
      </c>
      <c r="C83" s="9" t="s">
        <v>414</v>
      </c>
      <c r="D83" s="10">
        <f t="shared" si="8"/>
        <v>-58.958738888888895</v>
      </c>
      <c r="E83" s="10">
        <f t="shared" si="9"/>
        <v>-62.219925000000003</v>
      </c>
      <c r="F83" s="11" t="s">
        <v>650</v>
      </c>
      <c r="G83" s="12" t="s">
        <v>651</v>
      </c>
      <c r="H83" s="13" t="s">
        <v>652</v>
      </c>
      <c r="I83" s="12" t="s">
        <v>653</v>
      </c>
      <c r="J83" s="13" t="s">
        <v>654</v>
      </c>
      <c r="K83" s="11" t="s">
        <v>439</v>
      </c>
      <c r="L83" s="12" t="s">
        <v>655</v>
      </c>
      <c r="M83" s="19" t="s">
        <v>656</v>
      </c>
      <c r="N83" s="19" t="s">
        <v>657</v>
      </c>
    </row>
    <row r="84" spans="1:14" ht="15.75" x14ac:dyDescent="0.3">
      <c r="A84" s="23" t="s">
        <v>658</v>
      </c>
      <c r="B84" s="23" t="s">
        <v>658</v>
      </c>
      <c r="C84" s="9" t="s">
        <v>414</v>
      </c>
      <c r="D84" s="18">
        <f t="shared" si="8"/>
        <v>-58.958738888888895</v>
      </c>
      <c r="E84" s="18">
        <f t="shared" si="9"/>
        <v>-62.219925000000003</v>
      </c>
      <c r="F84" s="11" t="s">
        <v>659</v>
      </c>
      <c r="G84" s="12" t="s">
        <v>660</v>
      </c>
      <c r="H84" s="13" t="s">
        <v>661</v>
      </c>
      <c r="I84" s="13" t="s">
        <v>22</v>
      </c>
      <c r="J84" s="13" t="s">
        <v>662</v>
      </c>
      <c r="K84" s="11" t="s">
        <v>430</v>
      </c>
      <c r="L84" s="12" t="s">
        <v>663</v>
      </c>
      <c r="M84" s="19" t="s">
        <v>664</v>
      </c>
      <c r="N84" s="19" t="s">
        <v>665</v>
      </c>
    </row>
    <row r="85" spans="1:14" ht="15.75" x14ac:dyDescent="0.3">
      <c r="A85" s="23" t="s">
        <v>666</v>
      </c>
      <c r="B85" s="23" t="s">
        <v>666</v>
      </c>
      <c r="C85" s="9" t="s">
        <v>414</v>
      </c>
      <c r="D85" s="18">
        <f t="shared" si="8"/>
        <v>-58.958738888888895</v>
      </c>
      <c r="E85" s="18">
        <f t="shared" si="9"/>
        <v>-62.219925000000003</v>
      </c>
      <c r="F85" s="11" t="s">
        <v>667</v>
      </c>
      <c r="G85" s="12" t="s">
        <v>668</v>
      </c>
      <c r="H85" s="13" t="s">
        <v>669</v>
      </c>
      <c r="I85" s="12" t="s">
        <v>670</v>
      </c>
      <c r="J85" s="13" t="s">
        <v>671</v>
      </c>
      <c r="K85" s="11" t="s">
        <v>23</v>
      </c>
      <c r="L85" s="12" t="s">
        <v>672</v>
      </c>
      <c r="M85" s="13" t="s">
        <v>22</v>
      </c>
      <c r="N85" s="19" t="s">
        <v>673</v>
      </c>
    </row>
    <row r="86" spans="1:14" ht="15.75" x14ac:dyDescent="0.3">
      <c r="A86" s="23" t="s">
        <v>674</v>
      </c>
      <c r="B86" s="23" t="s">
        <v>674</v>
      </c>
      <c r="C86" s="9" t="s">
        <v>414</v>
      </c>
      <c r="D86" s="18">
        <f t="shared" si="8"/>
        <v>-58.958738888888895</v>
      </c>
      <c r="E86" s="18">
        <f t="shared" si="9"/>
        <v>-62.219925000000003</v>
      </c>
      <c r="F86" s="11" t="s">
        <v>667</v>
      </c>
      <c r="G86" s="12" t="s">
        <v>675</v>
      </c>
      <c r="H86" s="13" t="s">
        <v>676</v>
      </c>
      <c r="I86" s="12" t="s">
        <v>677</v>
      </c>
      <c r="J86" s="13" t="s">
        <v>678</v>
      </c>
      <c r="K86" s="11" t="s">
        <v>23</v>
      </c>
      <c r="L86" s="12" t="s">
        <v>679</v>
      </c>
      <c r="M86" s="13" t="s">
        <v>22</v>
      </c>
      <c r="N86" s="19" t="s">
        <v>680</v>
      </c>
    </row>
    <row r="87" spans="1:14" ht="15.75" x14ac:dyDescent="0.3">
      <c r="A87" s="23" t="s">
        <v>681</v>
      </c>
      <c r="B87" s="23" t="s">
        <v>681</v>
      </c>
      <c r="C87" s="9" t="s">
        <v>414</v>
      </c>
      <c r="D87" s="18">
        <f t="shared" si="8"/>
        <v>-58.958738888888895</v>
      </c>
      <c r="E87" s="18">
        <f t="shared" si="9"/>
        <v>-62.219925000000003</v>
      </c>
      <c r="F87" s="11" t="s">
        <v>506</v>
      </c>
      <c r="G87" s="12" t="s">
        <v>682</v>
      </c>
      <c r="H87" s="13" t="s">
        <v>683</v>
      </c>
      <c r="I87" s="13" t="s">
        <v>22</v>
      </c>
      <c r="J87" s="13" t="s">
        <v>684</v>
      </c>
      <c r="K87" s="11" t="s">
        <v>439</v>
      </c>
      <c r="L87" s="12" t="s">
        <v>685</v>
      </c>
      <c r="M87" s="19" t="s">
        <v>686</v>
      </c>
      <c r="N87" s="19" t="s">
        <v>687</v>
      </c>
    </row>
    <row r="88" spans="1:14" ht="15.75" x14ac:dyDescent="0.3">
      <c r="A88" s="16" t="s">
        <v>688</v>
      </c>
      <c r="B88" s="16" t="s">
        <v>688</v>
      </c>
      <c r="C88" s="9" t="s">
        <v>414</v>
      </c>
      <c r="D88" s="18">
        <f t="shared" si="8"/>
        <v>-58.958738888888895</v>
      </c>
      <c r="E88" s="18">
        <f t="shared" si="9"/>
        <v>-62.219925000000003</v>
      </c>
      <c r="F88" s="11" t="s">
        <v>689</v>
      </c>
      <c r="G88" s="12" t="s">
        <v>690</v>
      </c>
      <c r="H88" s="13" t="s">
        <v>691</v>
      </c>
      <c r="I88" s="12" t="s">
        <v>692</v>
      </c>
      <c r="J88" s="13" t="s">
        <v>693</v>
      </c>
      <c r="K88" s="24" t="s">
        <v>430</v>
      </c>
      <c r="L88" s="13" t="s">
        <v>22</v>
      </c>
      <c r="M88" s="19" t="s">
        <v>694</v>
      </c>
      <c r="N88" s="19" t="s">
        <v>695</v>
      </c>
    </row>
    <row r="89" spans="1:14" ht="15.75" x14ac:dyDescent="0.3">
      <c r="A89" s="23" t="s">
        <v>696</v>
      </c>
      <c r="B89" s="23" t="s">
        <v>696</v>
      </c>
      <c r="C89" s="9" t="s">
        <v>414</v>
      </c>
      <c r="D89" s="18">
        <f t="shared" si="8"/>
        <v>-58.958738888888895</v>
      </c>
      <c r="E89" s="18">
        <f t="shared" si="9"/>
        <v>-62.219925000000003</v>
      </c>
      <c r="F89" s="11" t="s">
        <v>468</v>
      </c>
      <c r="G89" s="12" t="s">
        <v>697</v>
      </c>
      <c r="H89" s="13" t="s">
        <v>698</v>
      </c>
      <c r="I89" s="12" t="s">
        <v>699</v>
      </c>
      <c r="J89" s="13" t="s">
        <v>700</v>
      </c>
      <c r="K89" s="11" t="s">
        <v>430</v>
      </c>
      <c r="L89" s="12" t="s">
        <v>701</v>
      </c>
      <c r="M89" s="19" t="s">
        <v>702</v>
      </c>
      <c r="N89" s="19" t="s">
        <v>703</v>
      </c>
    </row>
    <row r="90" spans="1:14" ht="15.75" x14ac:dyDescent="0.3">
      <c r="A90" s="23" t="s">
        <v>704</v>
      </c>
      <c r="B90" s="23" t="s">
        <v>704</v>
      </c>
      <c r="C90" s="9" t="s">
        <v>414</v>
      </c>
      <c r="D90" s="10">
        <f t="shared" si="8"/>
        <v>-58.958738888888895</v>
      </c>
      <c r="E90" s="10">
        <f t="shared" si="9"/>
        <v>-62.219925000000003</v>
      </c>
      <c r="F90" s="11" t="s">
        <v>499</v>
      </c>
      <c r="G90" s="12" t="s">
        <v>705</v>
      </c>
      <c r="H90" s="13" t="s">
        <v>706</v>
      </c>
      <c r="I90" s="12" t="s">
        <v>707</v>
      </c>
      <c r="J90" s="13" t="s">
        <v>708</v>
      </c>
      <c r="K90" s="11" t="s">
        <v>23</v>
      </c>
      <c r="L90" s="12" t="s">
        <v>709</v>
      </c>
      <c r="M90" s="13" t="s">
        <v>22</v>
      </c>
      <c r="N90" s="13" t="s">
        <v>22</v>
      </c>
    </row>
    <row r="91" spans="1:14" ht="15.75" x14ac:dyDescent="0.3">
      <c r="A91" s="8" t="s">
        <v>710</v>
      </c>
      <c r="B91" s="8" t="s">
        <v>710</v>
      </c>
      <c r="C91" s="9" t="s">
        <v>711</v>
      </c>
      <c r="D91" s="10">
        <v>118.694722222222</v>
      </c>
      <c r="E91" s="10">
        <v>44.228055555555599</v>
      </c>
      <c r="F91" s="15" t="s">
        <v>712</v>
      </c>
      <c r="G91" s="12" t="s">
        <v>713</v>
      </c>
      <c r="H91" s="13" t="s">
        <v>714</v>
      </c>
      <c r="I91" s="12" t="s">
        <v>715</v>
      </c>
      <c r="J91" s="13" t="s">
        <v>716</v>
      </c>
      <c r="K91" s="11" t="s">
        <v>430</v>
      </c>
      <c r="L91" s="12" t="s">
        <v>717</v>
      </c>
      <c r="M91" s="19" t="s">
        <v>718</v>
      </c>
      <c r="N91" s="19" t="s">
        <v>719</v>
      </c>
    </row>
    <row r="92" spans="1:14" ht="15.75" x14ac:dyDescent="0.3">
      <c r="A92" s="8" t="s">
        <v>720</v>
      </c>
      <c r="B92" s="8" t="s">
        <v>720</v>
      </c>
      <c r="C92" s="9" t="s">
        <v>711</v>
      </c>
      <c r="D92" s="10">
        <v>118.694722222222</v>
      </c>
      <c r="E92" s="10">
        <v>44.228055555555599</v>
      </c>
      <c r="F92" s="15" t="s">
        <v>721</v>
      </c>
      <c r="G92" s="12" t="s">
        <v>722</v>
      </c>
      <c r="H92" s="13" t="s">
        <v>723</v>
      </c>
      <c r="I92" s="12" t="s">
        <v>724</v>
      </c>
      <c r="J92" s="13" t="s">
        <v>725</v>
      </c>
      <c r="K92" s="11" t="s">
        <v>430</v>
      </c>
      <c r="L92" s="12" t="s">
        <v>726</v>
      </c>
      <c r="M92" s="19" t="s">
        <v>727</v>
      </c>
      <c r="N92" s="19" t="s">
        <v>728</v>
      </c>
    </row>
    <row r="93" spans="1:14" ht="15.75" x14ac:dyDescent="0.3">
      <c r="A93" s="8" t="s">
        <v>729</v>
      </c>
      <c r="B93" s="8" t="s">
        <v>729</v>
      </c>
      <c r="C93" s="9" t="s">
        <v>711</v>
      </c>
      <c r="D93" s="10">
        <v>118.694722222222</v>
      </c>
      <c r="E93" s="10">
        <v>44.228055555555599</v>
      </c>
      <c r="F93" s="15" t="s">
        <v>721</v>
      </c>
      <c r="G93" s="12" t="s">
        <v>730</v>
      </c>
      <c r="H93" s="13" t="s">
        <v>731</v>
      </c>
      <c r="I93" s="12" t="s">
        <v>732</v>
      </c>
      <c r="J93" s="13" t="s">
        <v>733</v>
      </c>
      <c r="K93" s="11" t="s">
        <v>430</v>
      </c>
      <c r="L93" s="12" t="s">
        <v>734</v>
      </c>
      <c r="M93" s="19" t="s">
        <v>735</v>
      </c>
      <c r="N93" s="19" t="s">
        <v>736</v>
      </c>
    </row>
    <row r="94" spans="1:14" ht="15.75" x14ac:dyDescent="0.3">
      <c r="A94" s="8" t="s">
        <v>737</v>
      </c>
      <c r="B94" s="8" t="s">
        <v>737</v>
      </c>
      <c r="C94" s="9" t="s">
        <v>738</v>
      </c>
      <c r="D94" s="10">
        <v>120.056666666667</v>
      </c>
      <c r="E94" s="10">
        <v>51.0566666666667</v>
      </c>
      <c r="F94" s="15" t="s">
        <v>721</v>
      </c>
      <c r="G94" s="12" t="s">
        <v>739</v>
      </c>
      <c r="H94" s="13" t="s">
        <v>740</v>
      </c>
      <c r="I94" s="12" t="s">
        <v>741</v>
      </c>
      <c r="J94" s="13" t="s">
        <v>742</v>
      </c>
      <c r="K94" s="11" t="s">
        <v>430</v>
      </c>
      <c r="L94" s="12" t="s">
        <v>743</v>
      </c>
      <c r="M94" s="19" t="s">
        <v>744</v>
      </c>
      <c r="N94" s="19" t="s">
        <v>745</v>
      </c>
    </row>
    <row r="95" spans="1:14" ht="15.75" x14ac:dyDescent="0.3">
      <c r="A95" s="8" t="s">
        <v>746</v>
      </c>
      <c r="B95" s="8" t="s">
        <v>746</v>
      </c>
      <c r="C95" s="9" t="s">
        <v>747</v>
      </c>
      <c r="D95" s="10">
        <v>99.866666666666603</v>
      </c>
      <c r="E95" s="10">
        <v>34.466666666666598</v>
      </c>
      <c r="F95" s="15" t="s">
        <v>721</v>
      </c>
      <c r="G95" s="12" t="s">
        <v>748</v>
      </c>
      <c r="H95" s="13" t="s">
        <v>749</v>
      </c>
      <c r="I95" s="12" t="s">
        <v>750</v>
      </c>
      <c r="J95" s="13" t="s">
        <v>751</v>
      </c>
      <c r="K95" s="22" t="s">
        <v>752</v>
      </c>
      <c r="L95" s="12" t="s">
        <v>753</v>
      </c>
      <c r="M95" s="13" t="s">
        <v>22</v>
      </c>
      <c r="N95" s="13" t="s">
        <v>22</v>
      </c>
    </row>
    <row r="96" spans="1:14" ht="15.75" x14ac:dyDescent="0.3">
      <c r="A96" s="8" t="s">
        <v>754</v>
      </c>
      <c r="B96" s="8" t="s">
        <v>754</v>
      </c>
      <c r="C96" s="9" t="s">
        <v>747</v>
      </c>
      <c r="D96" s="10">
        <v>99.866666666666603</v>
      </c>
      <c r="E96" s="10">
        <v>34.466666666666598</v>
      </c>
      <c r="F96" s="15" t="s">
        <v>755</v>
      </c>
      <c r="G96" s="12" t="s">
        <v>756</v>
      </c>
      <c r="H96" s="13" t="s">
        <v>22</v>
      </c>
      <c r="I96" s="12" t="s">
        <v>757</v>
      </c>
      <c r="J96" s="13" t="s">
        <v>758</v>
      </c>
      <c r="K96" s="24" t="s">
        <v>430</v>
      </c>
      <c r="L96" s="12" t="s">
        <v>759</v>
      </c>
      <c r="M96" s="19" t="s">
        <v>760</v>
      </c>
      <c r="N96" s="13" t="s">
        <v>22</v>
      </c>
    </row>
    <row r="97" spans="1:14" ht="15.75" x14ac:dyDescent="0.3">
      <c r="A97" s="8" t="s">
        <v>761</v>
      </c>
      <c r="B97" s="8" t="s">
        <v>761</v>
      </c>
      <c r="C97" s="9" t="s">
        <v>747</v>
      </c>
      <c r="D97" s="10">
        <v>96.4</v>
      </c>
      <c r="E97" s="10">
        <v>33.266666666666602</v>
      </c>
      <c r="F97" s="15" t="s">
        <v>721</v>
      </c>
      <c r="G97" s="12" t="s">
        <v>762</v>
      </c>
      <c r="H97" s="13" t="s">
        <v>763</v>
      </c>
      <c r="I97" s="12" t="s">
        <v>764</v>
      </c>
      <c r="J97" s="13" t="s">
        <v>765</v>
      </c>
      <c r="K97" s="11" t="s">
        <v>430</v>
      </c>
      <c r="L97" s="12" t="s">
        <v>766</v>
      </c>
      <c r="M97" s="19" t="s">
        <v>767</v>
      </c>
      <c r="N97" s="19" t="s">
        <v>768</v>
      </c>
    </row>
    <row r="98" spans="1:14" ht="15.75" x14ac:dyDescent="0.3">
      <c r="A98" s="8" t="s">
        <v>769</v>
      </c>
      <c r="B98" s="8" t="s">
        <v>769</v>
      </c>
      <c r="C98" s="9" t="s">
        <v>747</v>
      </c>
      <c r="D98" s="10">
        <v>99.866666666666603</v>
      </c>
      <c r="E98" s="10">
        <v>34.466666666666598</v>
      </c>
      <c r="F98" s="15" t="s">
        <v>721</v>
      </c>
      <c r="G98" s="12" t="s">
        <v>770</v>
      </c>
      <c r="H98" s="13" t="s">
        <v>22</v>
      </c>
      <c r="I98" s="12" t="s">
        <v>771</v>
      </c>
      <c r="J98" s="13" t="s">
        <v>22</v>
      </c>
      <c r="K98" s="11" t="s">
        <v>430</v>
      </c>
      <c r="L98" s="12" t="s">
        <v>772</v>
      </c>
      <c r="M98" s="19" t="s">
        <v>773</v>
      </c>
      <c r="N98" s="13" t="s">
        <v>22</v>
      </c>
    </row>
    <row r="99" spans="1:14" ht="15.75" x14ac:dyDescent="0.3">
      <c r="A99" s="8" t="s">
        <v>774</v>
      </c>
      <c r="B99" s="8" t="s">
        <v>774</v>
      </c>
      <c r="C99" s="9" t="s">
        <v>747</v>
      </c>
      <c r="D99" s="10">
        <v>99.866666666666603</v>
      </c>
      <c r="E99" s="10">
        <v>34.466666666666598</v>
      </c>
      <c r="F99" s="15" t="s">
        <v>721</v>
      </c>
      <c r="G99" s="12" t="s">
        <v>775</v>
      </c>
      <c r="H99" s="13" t="s">
        <v>776</v>
      </c>
      <c r="I99" s="12" t="s">
        <v>777</v>
      </c>
      <c r="J99" s="13" t="s">
        <v>778</v>
      </c>
      <c r="K99" s="11" t="s">
        <v>430</v>
      </c>
      <c r="L99" s="12" t="s">
        <v>779</v>
      </c>
      <c r="M99" s="13" t="s">
        <v>22</v>
      </c>
      <c r="N99" s="13" t="s">
        <v>22</v>
      </c>
    </row>
    <row r="100" spans="1:14" ht="15.75" x14ac:dyDescent="0.3">
      <c r="A100" s="8" t="s">
        <v>780</v>
      </c>
      <c r="B100" s="8" t="s">
        <v>780</v>
      </c>
      <c r="C100" s="9" t="s">
        <v>747</v>
      </c>
      <c r="D100" s="10">
        <v>99.866666666666603</v>
      </c>
      <c r="E100" s="10">
        <v>34.466666666666598</v>
      </c>
      <c r="F100" s="15" t="s">
        <v>721</v>
      </c>
      <c r="G100" s="13" t="s">
        <v>22</v>
      </c>
      <c r="H100" s="13" t="s">
        <v>781</v>
      </c>
      <c r="I100" s="12" t="s">
        <v>782</v>
      </c>
      <c r="J100" s="13" t="s">
        <v>783</v>
      </c>
      <c r="K100" s="11" t="s">
        <v>430</v>
      </c>
      <c r="L100" s="12" t="s">
        <v>784</v>
      </c>
      <c r="M100" s="19" t="s">
        <v>785</v>
      </c>
      <c r="N100" s="19" t="s">
        <v>786</v>
      </c>
    </row>
    <row r="101" spans="1:14" ht="15.75" x14ac:dyDescent="0.3">
      <c r="A101" s="8" t="s">
        <v>787</v>
      </c>
      <c r="B101" s="8" t="s">
        <v>787</v>
      </c>
      <c r="C101" s="9" t="s">
        <v>747</v>
      </c>
      <c r="D101" s="10">
        <v>96.4</v>
      </c>
      <c r="E101" s="10">
        <v>33.266666666666602</v>
      </c>
      <c r="F101" s="15" t="s">
        <v>721</v>
      </c>
      <c r="G101" s="12" t="s">
        <v>788</v>
      </c>
      <c r="H101" s="13" t="s">
        <v>789</v>
      </c>
      <c r="I101" s="12" t="s">
        <v>790</v>
      </c>
      <c r="J101" s="13" t="s">
        <v>791</v>
      </c>
      <c r="K101" s="22" t="s">
        <v>752</v>
      </c>
      <c r="L101" s="12" t="s">
        <v>792</v>
      </c>
      <c r="M101" s="19" t="s">
        <v>793</v>
      </c>
      <c r="N101" s="19" t="s">
        <v>794</v>
      </c>
    </row>
    <row r="102" spans="1:14" ht="15.75" x14ac:dyDescent="0.3">
      <c r="A102" s="8" t="s">
        <v>795</v>
      </c>
      <c r="B102" s="8" t="s">
        <v>795</v>
      </c>
      <c r="C102" s="9" t="s">
        <v>747</v>
      </c>
      <c r="D102" s="10">
        <v>96.4</v>
      </c>
      <c r="E102" s="10">
        <v>33.266666666666602</v>
      </c>
      <c r="F102" s="15" t="s">
        <v>721</v>
      </c>
      <c r="G102" s="12" t="s">
        <v>796</v>
      </c>
      <c r="H102" s="13" t="s">
        <v>797</v>
      </c>
      <c r="I102" s="12" t="s">
        <v>798</v>
      </c>
      <c r="J102" s="13" t="s">
        <v>799</v>
      </c>
      <c r="K102" s="22" t="s">
        <v>752</v>
      </c>
      <c r="L102" s="12" t="s">
        <v>800</v>
      </c>
      <c r="M102" s="19" t="s">
        <v>801</v>
      </c>
      <c r="N102" s="19" t="s">
        <v>802</v>
      </c>
    </row>
    <row r="103" spans="1:14" ht="15.75" x14ac:dyDescent="0.3">
      <c r="A103" s="8" t="s">
        <v>803</v>
      </c>
      <c r="B103" s="8" t="s">
        <v>803</v>
      </c>
      <c r="C103" s="9" t="s">
        <v>747</v>
      </c>
      <c r="D103" s="10">
        <v>96.4</v>
      </c>
      <c r="E103" s="10">
        <v>33.266666666666602</v>
      </c>
      <c r="F103" s="15" t="s">
        <v>721</v>
      </c>
      <c r="G103" s="12" t="s">
        <v>804</v>
      </c>
      <c r="H103" s="13" t="s">
        <v>805</v>
      </c>
      <c r="I103" s="12" t="s">
        <v>806</v>
      </c>
      <c r="J103" s="13" t="s">
        <v>807</v>
      </c>
      <c r="K103" s="22" t="s">
        <v>808</v>
      </c>
      <c r="L103" s="12" t="s">
        <v>809</v>
      </c>
      <c r="M103" s="19" t="s">
        <v>810</v>
      </c>
      <c r="N103" s="19" t="s">
        <v>811</v>
      </c>
    </row>
    <row r="104" spans="1:14" ht="15.75" x14ac:dyDescent="0.3">
      <c r="A104" s="12" t="s">
        <v>812</v>
      </c>
      <c r="B104" s="8" t="s">
        <v>813</v>
      </c>
      <c r="C104" s="9" t="s">
        <v>814</v>
      </c>
      <c r="D104" s="10">
        <v>104.416666666666</v>
      </c>
      <c r="E104" s="10">
        <v>25.3666666666666</v>
      </c>
      <c r="F104" s="11" t="s">
        <v>815</v>
      </c>
      <c r="G104" s="12" t="s">
        <v>816</v>
      </c>
      <c r="H104" s="13" t="s">
        <v>817</v>
      </c>
      <c r="I104" s="12" t="s">
        <v>818</v>
      </c>
      <c r="J104" s="13" t="s">
        <v>819</v>
      </c>
      <c r="K104" s="22" t="s">
        <v>820</v>
      </c>
      <c r="L104" s="12" t="s">
        <v>821</v>
      </c>
      <c r="M104" s="19" t="s">
        <v>822</v>
      </c>
      <c r="N104" s="19" t="s">
        <v>823</v>
      </c>
    </row>
    <row r="105" spans="1:14" ht="15.75" x14ac:dyDescent="0.3">
      <c r="A105" s="12" t="s">
        <v>824</v>
      </c>
      <c r="B105" s="8" t="s">
        <v>825</v>
      </c>
      <c r="C105" s="9" t="s">
        <v>814</v>
      </c>
      <c r="D105" s="10">
        <v>104.416666666666</v>
      </c>
      <c r="E105" s="10">
        <v>25.3666666666666</v>
      </c>
      <c r="F105" s="11" t="s">
        <v>815</v>
      </c>
      <c r="G105" s="12" t="s">
        <v>826</v>
      </c>
      <c r="H105" s="13" t="s">
        <v>827</v>
      </c>
      <c r="I105" s="12" t="s">
        <v>828</v>
      </c>
      <c r="J105" s="13" t="s">
        <v>829</v>
      </c>
      <c r="K105" s="22" t="s">
        <v>820</v>
      </c>
      <c r="L105" s="12" t="s">
        <v>830</v>
      </c>
      <c r="M105" s="19" t="s">
        <v>831</v>
      </c>
      <c r="N105" s="19" t="s">
        <v>832</v>
      </c>
    </row>
    <row r="106" spans="1:14" ht="15.75" x14ac:dyDescent="0.3">
      <c r="A106" s="12" t="s">
        <v>833</v>
      </c>
      <c r="B106" s="8" t="s">
        <v>834</v>
      </c>
      <c r="C106" s="9" t="s">
        <v>814</v>
      </c>
      <c r="D106" s="18">
        <v>104.416666666666</v>
      </c>
      <c r="E106" s="18">
        <v>25.3666666666666</v>
      </c>
      <c r="F106" s="11" t="s">
        <v>835</v>
      </c>
      <c r="G106" s="12" t="s">
        <v>836</v>
      </c>
      <c r="H106" s="13" t="s">
        <v>837</v>
      </c>
      <c r="I106" s="12" t="s">
        <v>838</v>
      </c>
      <c r="J106" s="13" t="s">
        <v>839</v>
      </c>
      <c r="K106" s="11" t="s">
        <v>840</v>
      </c>
      <c r="L106" s="12" t="s">
        <v>841</v>
      </c>
      <c r="M106" s="19" t="s">
        <v>842</v>
      </c>
      <c r="N106" s="19" t="s">
        <v>843</v>
      </c>
    </row>
    <row r="107" spans="1:14" ht="15.75" x14ac:dyDescent="0.3">
      <c r="A107" s="12" t="s">
        <v>844</v>
      </c>
      <c r="B107" s="8" t="s">
        <v>845</v>
      </c>
      <c r="C107" s="9" t="s">
        <v>814</v>
      </c>
      <c r="D107" s="18">
        <v>104.416666666666</v>
      </c>
      <c r="E107" s="18">
        <v>25.3666666666666</v>
      </c>
      <c r="F107" s="11" t="s">
        <v>846</v>
      </c>
      <c r="G107" s="12" t="s">
        <v>847</v>
      </c>
      <c r="H107" s="13" t="s">
        <v>848</v>
      </c>
      <c r="I107" s="13" t="s">
        <v>22</v>
      </c>
      <c r="J107" s="13" t="s">
        <v>22</v>
      </c>
      <c r="K107" s="11" t="s">
        <v>840</v>
      </c>
      <c r="L107" s="12" t="s">
        <v>849</v>
      </c>
      <c r="M107" s="19" t="s">
        <v>850</v>
      </c>
      <c r="N107" s="19" t="s">
        <v>851</v>
      </c>
    </row>
    <row r="108" spans="1:14" ht="15.75" x14ac:dyDescent="0.3">
      <c r="A108" s="12" t="s">
        <v>852</v>
      </c>
      <c r="B108" s="8" t="s">
        <v>853</v>
      </c>
      <c r="C108" s="9" t="s">
        <v>814</v>
      </c>
      <c r="D108" s="10">
        <v>104.416666666666</v>
      </c>
      <c r="E108" s="10">
        <v>25.3666666666666</v>
      </c>
      <c r="F108" s="11" t="s">
        <v>854</v>
      </c>
      <c r="G108" s="12" t="s">
        <v>855</v>
      </c>
      <c r="H108" s="13" t="s">
        <v>856</v>
      </c>
      <c r="I108" s="12" t="s">
        <v>857</v>
      </c>
      <c r="J108" s="13" t="s">
        <v>858</v>
      </c>
      <c r="K108" s="11" t="s">
        <v>840</v>
      </c>
      <c r="L108" s="12" t="s">
        <v>859</v>
      </c>
      <c r="M108" s="19" t="s">
        <v>860</v>
      </c>
      <c r="N108" s="19" t="s">
        <v>861</v>
      </c>
    </row>
    <row r="109" spans="1:14" ht="15.75" x14ac:dyDescent="0.3">
      <c r="A109" s="12" t="s">
        <v>862</v>
      </c>
      <c r="B109" s="8" t="s">
        <v>863</v>
      </c>
      <c r="C109" s="9" t="s">
        <v>814</v>
      </c>
      <c r="D109" s="18">
        <v>104.416666666666</v>
      </c>
      <c r="E109" s="18">
        <v>25.3666666666666</v>
      </c>
      <c r="F109" s="11" t="s">
        <v>854</v>
      </c>
      <c r="G109" s="12" t="s">
        <v>864</v>
      </c>
      <c r="H109" s="13" t="s">
        <v>865</v>
      </c>
      <c r="I109" s="12" t="s">
        <v>866</v>
      </c>
      <c r="J109" s="13" t="s">
        <v>867</v>
      </c>
      <c r="K109" s="11" t="s">
        <v>840</v>
      </c>
      <c r="L109" s="12" t="s">
        <v>868</v>
      </c>
      <c r="M109" s="19" t="s">
        <v>869</v>
      </c>
      <c r="N109" s="19" t="s">
        <v>870</v>
      </c>
    </row>
    <row r="110" spans="1:14" ht="15.75" x14ac:dyDescent="0.3">
      <c r="A110" s="12" t="s">
        <v>871</v>
      </c>
      <c r="B110" s="8" t="s">
        <v>872</v>
      </c>
      <c r="C110" s="9" t="s">
        <v>814</v>
      </c>
      <c r="D110" s="18">
        <v>104.416666666666</v>
      </c>
      <c r="E110" s="18">
        <v>25.3666666666666</v>
      </c>
      <c r="F110" s="11" t="s">
        <v>846</v>
      </c>
      <c r="G110" s="12" t="s">
        <v>873</v>
      </c>
      <c r="H110" s="13" t="s">
        <v>874</v>
      </c>
      <c r="I110" s="13" t="s">
        <v>22</v>
      </c>
      <c r="J110" s="13" t="s">
        <v>875</v>
      </c>
      <c r="K110" s="11" t="s">
        <v>840</v>
      </c>
      <c r="L110" s="12" t="s">
        <v>876</v>
      </c>
      <c r="M110" s="19" t="s">
        <v>877</v>
      </c>
      <c r="N110" s="13" t="s">
        <v>22</v>
      </c>
    </row>
    <row r="111" spans="1:14" ht="15.75" x14ac:dyDescent="0.3">
      <c r="A111" s="12" t="s">
        <v>878</v>
      </c>
      <c r="B111" s="8" t="s">
        <v>879</v>
      </c>
      <c r="C111" s="9" t="s">
        <v>814</v>
      </c>
      <c r="D111" s="10">
        <v>104.416666666666</v>
      </c>
      <c r="E111" s="10">
        <v>25.3666666666666</v>
      </c>
      <c r="F111" s="11" t="s">
        <v>815</v>
      </c>
      <c r="G111" s="12" t="s">
        <v>880</v>
      </c>
      <c r="H111" s="13" t="s">
        <v>881</v>
      </c>
      <c r="I111" s="12" t="s">
        <v>882</v>
      </c>
      <c r="J111" s="13" t="s">
        <v>883</v>
      </c>
      <c r="K111" s="22" t="s">
        <v>820</v>
      </c>
      <c r="L111" s="12" t="s">
        <v>884</v>
      </c>
      <c r="M111" s="19" t="s">
        <v>885</v>
      </c>
      <c r="N111" s="19" t="s">
        <v>886</v>
      </c>
    </row>
    <row r="112" spans="1:14" ht="15.75" x14ac:dyDescent="0.3">
      <c r="A112" s="12" t="s">
        <v>887</v>
      </c>
      <c r="B112" s="8" t="s">
        <v>888</v>
      </c>
      <c r="C112" s="9" t="s">
        <v>814</v>
      </c>
      <c r="D112" s="10">
        <v>104.416666666666</v>
      </c>
      <c r="E112" s="10">
        <v>25.3666666666666</v>
      </c>
      <c r="F112" s="11" t="s">
        <v>854</v>
      </c>
      <c r="G112" s="12" t="s">
        <v>889</v>
      </c>
      <c r="H112" s="13" t="s">
        <v>890</v>
      </c>
      <c r="I112" s="12" t="s">
        <v>891</v>
      </c>
      <c r="J112" s="13" t="s">
        <v>892</v>
      </c>
      <c r="K112" s="11" t="s">
        <v>840</v>
      </c>
      <c r="L112" s="12" t="s">
        <v>893</v>
      </c>
      <c r="M112" s="19" t="s">
        <v>894</v>
      </c>
      <c r="N112" s="19" t="s">
        <v>895</v>
      </c>
    </row>
    <row r="113" spans="1:14" ht="15.75" x14ac:dyDescent="0.3">
      <c r="A113" s="12" t="s">
        <v>896</v>
      </c>
      <c r="B113" s="8" t="s">
        <v>897</v>
      </c>
      <c r="C113" s="9" t="s">
        <v>814</v>
      </c>
      <c r="D113" s="10">
        <v>103.85</v>
      </c>
      <c r="E113" s="10">
        <v>24.82</v>
      </c>
      <c r="F113" s="11" t="s">
        <v>854</v>
      </c>
      <c r="G113" s="12" t="s">
        <v>898</v>
      </c>
      <c r="H113" s="13" t="s">
        <v>899</v>
      </c>
      <c r="I113" s="12" t="s">
        <v>900</v>
      </c>
      <c r="J113" s="13" t="s">
        <v>22</v>
      </c>
      <c r="K113" s="11" t="s">
        <v>901</v>
      </c>
      <c r="L113" s="12" t="s">
        <v>902</v>
      </c>
      <c r="M113" s="19" t="s">
        <v>903</v>
      </c>
      <c r="N113" s="19" t="s">
        <v>904</v>
      </c>
    </row>
    <row r="114" spans="1:14" ht="15.75" x14ac:dyDescent="0.3">
      <c r="A114" s="12" t="s">
        <v>905</v>
      </c>
      <c r="B114" s="8" t="s">
        <v>906</v>
      </c>
      <c r="C114" s="9" t="s">
        <v>814</v>
      </c>
      <c r="D114" s="18">
        <v>104.416666666666</v>
      </c>
      <c r="E114" s="18">
        <v>25.3666666666666</v>
      </c>
      <c r="F114" s="11" t="s">
        <v>846</v>
      </c>
      <c r="G114" s="12" t="s">
        <v>907</v>
      </c>
      <c r="H114" s="13" t="s">
        <v>908</v>
      </c>
      <c r="I114" s="13" t="s">
        <v>22</v>
      </c>
      <c r="J114" s="13" t="s">
        <v>909</v>
      </c>
      <c r="K114" s="11" t="s">
        <v>901</v>
      </c>
      <c r="L114" s="12" t="s">
        <v>910</v>
      </c>
      <c r="M114" s="19" t="s">
        <v>911</v>
      </c>
      <c r="N114" s="19" t="s">
        <v>912</v>
      </c>
    </row>
    <row r="115" spans="1:14" ht="15.75" x14ac:dyDescent="0.3">
      <c r="A115" s="12" t="s">
        <v>913</v>
      </c>
      <c r="B115" s="8" t="s">
        <v>914</v>
      </c>
      <c r="C115" s="9" t="s">
        <v>814</v>
      </c>
      <c r="D115" s="18">
        <v>103.85</v>
      </c>
      <c r="E115" s="18">
        <v>24.82</v>
      </c>
      <c r="F115" s="11" t="s">
        <v>915</v>
      </c>
      <c r="G115" s="12" t="s">
        <v>916</v>
      </c>
      <c r="H115" s="13" t="s">
        <v>917</v>
      </c>
      <c r="I115" s="12" t="s">
        <v>918</v>
      </c>
      <c r="J115" s="13" t="s">
        <v>22</v>
      </c>
      <c r="K115" s="11" t="s">
        <v>919</v>
      </c>
      <c r="L115" s="12" t="s">
        <v>920</v>
      </c>
      <c r="M115" s="13" t="s">
        <v>22</v>
      </c>
      <c r="N115" s="19" t="s">
        <v>921</v>
      </c>
    </row>
    <row r="116" spans="1:14" ht="15.75" x14ac:dyDescent="0.3">
      <c r="A116" s="12" t="s">
        <v>922</v>
      </c>
      <c r="B116" s="8" t="s">
        <v>923</v>
      </c>
      <c r="C116" s="9" t="s">
        <v>814</v>
      </c>
      <c r="D116" s="18">
        <v>103.85</v>
      </c>
      <c r="E116" s="18">
        <v>24.82</v>
      </c>
      <c r="F116" s="11" t="s">
        <v>924</v>
      </c>
      <c r="G116" s="12" t="s">
        <v>925</v>
      </c>
      <c r="H116" s="13" t="s">
        <v>22</v>
      </c>
      <c r="I116" s="12" t="s">
        <v>926</v>
      </c>
      <c r="J116" s="13" t="s">
        <v>22</v>
      </c>
      <c r="K116" s="11" t="s">
        <v>927</v>
      </c>
      <c r="L116" s="12" t="s">
        <v>928</v>
      </c>
      <c r="M116" s="19" t="s">
        <v>929</v>
      </c>
      <c r="N116" s="19" t="s">
        <v>930</v>
      </c>
    </row>
    <row r="117" spans="1:14" ht="15.75" x14ac:dyDescent="0.3">
      <c r="A117" s="12" t="s">
        <v>931</v>
      </c>
      <c r="B117" s="8" t="s">
        <v>932</v>
      </c>
      <c r="C117" s="9" t="s">
        <v>814</v>
      </c>
      <c r="D117" s="18">
        <v>103.85</v>
      </c>
      <c r="E117" s="18">
        <v>24.82</v>
      </c>
      <c r="F117" s="11" t="s">
        <v>933</v>
      </c>
      <c r="G117" s="12" t="s">
        <v>934</v>
      </c>
      <c r="H117" s="13" t="s">
        <v>935</v>
      </c>
      <c r="I117" s="12" t="s">
        <v>936</v>
      </c>
      <c r="J117" s="13" t="s">
        <v>22</v>
      </c>
      <c r="K117" s="11" t="s">
        <v>919</v>
      </c>
      <c r="L117" s="12" t="s">
        <v>937</v>
      </c>
      <c r="M117" s="13" t="s">
        <v>22</v>
      </c>
      <c r="N117" s="19" t="s">
        <v>938</v>
      </c>
    </row>
    <row r="118" spans="1:14" ht="15.75" x14ac:dyDescent="0.3">
      <c r="A118" s="12" t="s">
        <v>939</v>
      </c>
      <c r="B118" s="8" t="s">
        <v>940</v>
      </c>
      <c r="C118" s="9" t="s">
        <v>814</v>
      </c>
      <c r="D118" s="18">
        <v>103.85</v>
      </c>
      <c r="E118" s="18">
        <v>24.82</v>
      </c>
      <c r="F118" s="11" t="s">
        <v>941</v>
      </c>
      <c r="G118" s="12" t="s">
        <v>942</v>
      </c>
      <c r="H118" s="13" t="s">
        <v>943</v>
      </c>
      <c r="I118" s="12" t="s">
        <v>944</v>
      </c>
      <c r="J118" s="13" t="s">
        <v>22</v>
      </c>
      <c r="K118" s="22" t="s">
        <v>820</v>
      </c>
      <c r="L118" s="12" t="s">
        <v>945</v>
      </c>
      <c r="M118" s="19" t="s">
        <v>946</v>
      </c>
      <c r="N118" s="19" t="s">
        <v>947</v>
      </c>
    </row>
    <row r="119" spans="1:14" ht="15.75" x14ac:dyDescent="0.3">
      <c r="A119" s="12" t="s">
        <v>948</v>
      </c>
      <c r="B119" s="8" t="s">
        <v>949</v>
      </c>
      <c r="C119" s="9" t="s">
        <v>814</v>
      </c>
      <c r="D119" s="18">
        <v>103.85</v>
      </c>
      <c r="E119" s="18">
        <v>24.82</v>
      </c>
      <c r="F119" s="11" t="s">
        <v>915</v>
      </c>
      <c r="G119" s="12" t="s">
        <v>950</v>
      </c>
      <c r="H119" s="13" t="s">
        <v>951</v>
      </c>
      <c r="I119" s="12" t="s">
        <v>952</v>
      </c>
      <c r="J119" s="13" t="s">
        <v>22</v>
      </c>
      <c r="K119" s="11" t="s">
        <v>919</v>
      </c>
      <c r="L119" s="12" t="s">
        <v>953</v>
      </c>
      <c r="M119" s="13" t="s">
        <v>22</v>
      </c>
      <c r="N119" s="19" t="s">
        <v>954</v>
      </c>
    </row>
    <row r="120" spans="1:14" ht="15.75" x14ac:dyDescent="0.3">
      <c r="A120" s="12" t="s">
        <v>955</v>
      </c>
      <c r="B120" s="8" t="s">
        <v>956</v>
      </c>
      <c r="C120" s="9" t="s">
        <v>814</v>
      </c>
      <c r="D120" s="10">
        <v>103.85</v>
      </c>
      <c r="E120" s="10">
        <v>24.82</v>
      </c>
      <c r="F120" s="11" t="s">
        <v>854</v>
      </c>
      <c r="G120" s="12" t="s">
        <v>957</v>
      </c>
      <c r="H120" s="13" t="s">
        <v>958</v>
      </c>
      <c r="I120" s="12" t="s">
        <v>959</v>
      </c>
      <c r="J120" s="13" t="s">
        <v>22</v>
      </c>
      <c r="K120" s="11" t="s">
        <v>840</v>
      </c>
      <c r="L120" s="12" t="s">
        <v>960</v>
      </c>
      <c r="M120" s="13" t="s">
        <v>22</v>
      </c>
      <c r="N120" s="19" t="s">
        <v>961</v>
      </c>
    </row>
    <row r="121" spans="1:14" ht="15.75" x14ac:dyDescent="0.3">
      <c r="A121" s="12" t="s">
        <v>962</v>
      </c>
      <c r="B121" s="8" t="s">
        <v>963</v>
      </c>
      <c r="C121" s="9" t="s">
        <v>814</v>
      </c>
      <c r="D121" s="18">
        <v>103.86</v>
      </c>
      <c r="E121" s="18">
        <v>24.82</v>
      </c>
      <c r="F121" s="11" t="s">
        <v>846</v>
      </c>
      <c r="G121" s="12" t="s">
        <v>964</v>
      </c>
      <c r="H121" s="13" t="s">
        <v>965</v>
      </c>
      <c r="I121" s="13" t="s">
        <v>22</v>
      </c>
      <c r="J121" s="13" t="s">
        <v>22</v>
      </c>
      <c r="K121" s="11" t="s">
        <v>901</v>
      </c>
      <c r="L121" s="12" t="s">
        <v>966</v>
      </c>
      <c r="M121" s="19" t="s">
        <v>967</v>
      </c>
      <c r="N121" s="19" t="s">
        <v>968</v>
      </c>
    </row>
    <row r="122" spans="1:14" ht="15.75" x14ac:dyDescent="0.3">
      <c r="A122" s="12" t="s">
        <v>969</v>
      </c>
      <c r="B122" s="8" t="s">
        <v>970</v>
      </c>
      <c r="C122" s="9" t="s">
        <v>814</v>
      </c>
      <c r="D122" s="10">
        <v>103.86</v>
      </c>
      <c r="E122" s="10">
        <v>24.82</v>
      </c>
      <c r="F122" s="11" t="s">
        <v>854</v>
      </c>
      <c r="G122" s="12" t="s">
        <v>971</v>
      </c>
      <c r="H122" s="13" t="s">
        <v>972</v>
      </c>
      <c r="I122" s="12" t="s">
        <v>973</v>
      </c>
      <c r="J122" s="13" t="s">
        <v>974</v>
      </c>
      <c r="K122" s="11" t="s">
        <v>840</v>
      </c>
      <c r="L122" s="12" t="s">
        <v>975</v>
      </c>
      <c r="M122" s="19" t="s">
        <v>976</v>
      </c>
      <c r="N122" s="19" t="s">
        <v>977</v>
      </c>
    </row>
    <row r="123" spans="1:14" ht="15.75" x14ac:dyDescent="0.3">
      <c r="A123" s="12" t="s">
        <v>978</v>
      </c>
      <c r="B123" s="8" t="s">
        <v>979</v>
      </c>
      <c r="C123" s="9" t="s">
        <v>814</v>
      </c>
      <c r="D123" s="18">
        <v>103.86</v>
      </c>
      <c r="E123" s="18">
        <v>24.82</v>
      </c>
      <c r="F123" s="11" t="s">
        <v>980</v>
      </c>
      <c r="G123" s="12" t="s">
        <v>981</v>
      </c>
      <c r="H123" s="13" t="s">
        <v>982</v>
      </c>
      <c r="I123" s="12" t="s">
        <v>983</v>
      </c>
      <c r="J123" s="13" t="s">
        <v>984</v>
      </c>
      <c r="K123" s="11" t="s">
        <v>985</v>
      </c>
      <c r="L123" s="12" t="s">
        <v>986</v>
      </c>
      <c r="M123" s="19" t="s">
        <v>987</v>
      </c>
      <c r="N123" s="19" t="s">
        <v>988</v>
      </c>
    </row>
    <row r="124" spans="1:14" ht="15.75" x14ac:dyDescent="0.3">
      <c r="A124" s="12" t="s">
        <v>989</v>
      </c>
      <c r="B124" s="8" t="s">
        <v>990</v>
      </c>
      <c r="C124" s="9" t="s">
        <v>814</v>
      </c>
      <c r="D124" s="10">
        <v>103.86</v>
      </c>
      <c r="E124" s="10">
        <v>24.82</v>
      </c>
      <c r="F124" s="11" t="s">
        <v>854</v>
      </c>
      <c r="G124" s="12" t="s">
        <v>991</v>
      </c>
      <c r="H124" s="13" t="s">
        <v>992</v>
      </c>
      <c r="I124" s="12" t="s">
        <v>993</v>
      </c>
      <c r="J124" s="13" t="s">
        <v>994</v>
      </c>
      <c r="K124" s="11" t="s">
        <v>840</v>
      </c>
      <c r="L124" s="12" t="s">
        <v>995</v>
      </c>
      <c r="M124" s="19" t="s">
        <v>996</v>
      </c>
      <c r="N124" s="19" t="s">
        <v>997</v>
      </c>
    </row>
    <row r="125" spans="1:14" ht="15.75" x14ac:dyDescent="0.3">
      <c r="A125" s="12" t="s">
        <v>998</v>
      </c>
      <c r="B125" s="8" t="s">
        <v>999</v>
      </c>
      <c r="C125" s="9" t="s">
        <v>814</v>
      </c>
      <c r="D125" s="18">
        <v>103.86</v>
      </c>
      <c r="E125" s="18">
        <v>24.82</v>
      </c>
      <c r="F125" s="11" t="s">
        <v>835</v>
      </c>
      <c r="G125" s="12" t="s">
        <v>1000</v>
      </c>
      <c r="H125" s="13" t="s">
        <v>1001</v>
      </c>
      <c r="I125" s="12" t="s">
        <v>1002</v>
      </c>
      <c r="J125" s="13" t="s">
        <v>1003</v>
      </c>
      <c r="K125" s="11" t="s">
        <v>840</v>
      </c>
      <c r="L125" s="12" t="s">
        <v>1004</v>
      </c>
      <c r="M125" s="19" t="s">
        <v>1005</v>
      </c>
      <c r="N125" s="19" t="s">
        <v>1006</v>
      </c>
    </row>
    <row r="126" spans="1:14" ht="15.75" x14ac:dyDescent="0.3">
      <c r="A126" s="12" t="s">
        <v>1007</v>
      </c>
      <c r="B126" s="8" t="s">
        <v>1008</v>
      </c>
      <c r="C126" s="9" t="s">
        <v>814</v>
      </c>
      <c r="D126" s="18">
        <v>103.86</v>
      </c>
      <c r="E126" s="18">
        <v>24.82</v>
      </c>
      <c r="F126" s="11" t="s">
        <v>980</v>
      </c>
      <c r="G126" s="12" t="s">
        <v>1009</v>
      </c>
      <c r="H126" s="13" t="s">
        <v>1010</v>
      </c>
      <c r="I126" s="12" t="s">
        <v>1011</v>
      </c>
      <c r="J126" s="13" t="s">
        <v>1012</v>
      </c>
      <c r="K126" s="11" t="s">
        <v>1013</v>
      </c>
      <c r="L126" s="12" t="s">
        <v>1014</v>
      </c>
      <c r="M126" s="19" t="s">
        <v>1015</v>
      </c>
      <c r="N126" s="19" t="s">
        <v>1016</v>
      </c>
    </row>
    <row r="127" spans="1:14" ht="15.75" x14ac:dyDescent="0.3">
      <c r="A127" s="12" t="s">
        <v>1017</v>
      </c>
      <c r="B127" s="8" t="s">
        <v>1018</v>
      </c>
      <c r="C127" s="9" t="s">
        <v>814</v>
      </c>
      <c r="D127" s="10">
        <v>103.86</v>
      </c>
      <c r="E127" s="10">
        <v>24.82</v>
      </c>
      <c r="F127" s="11" t="s">
        <v>854</v>
      </c>
      <c r="G127" s="12" t="s">
        <v>1019</v>
      </c>
      <c r="H127" s="13" t="s">
        <v>1020</v>
      </c>
      <c r="I127" s="12" t="s">
        <v>1021</v>
      </c>
      <c r="J127" s="13" t="s">
        <v>1022</v>
      </c>
      <c r="K127" s="11" t="s">
        <v>1023</v>
      </c>
      <c r="L127" s="12" t="s">
        <v>1024</v>
      </c>
      <c r="M127" s="19" t="s">
        <v>1025</v>
      </c>
      <c r="N127" s="19" t="s">
        <v>1026</v>
      </c>
    </row>
    <row r="128" spans="1:14" ht="15.75" x14ac:dyDescent="0.3">
      <c r="A128" s="12" t="s">
        <v>1027</v>
      </c>
      <c r="B128" s="8" t="s">
        <v>1028</v>
      </c>
      <c r="C128" s="9" t="s">
        <v>814</v>
      </c>
      <c r="D128" s="18">
        <v>103.86</v>
      </c>
      <c r="E128" s="18">
        <v>24.82</v>
      </c>
      <c r="F128" s="11" t="s">
        <v>933</v>
      </c>
      <c r="G128" s="12" t="s">
        <v>1029</v>
      </c>
      <c r="H128" s="13" t="s">
        <v>1030</v>
      </c>
      <c r="I128" s="12" t="s">
        <v>1031</v>
      </c>
      <c r="J128" s="13" t="s">
        <v>1032</v>
      </c>
      <c r="K128" s="11" t="s">
        <v>919</v>
      </c>
      <c r="L128" s="12" t="s">
        <v>1033</v>
      </c>
      <c r="M128" s="19" t="s">
        <v>1034</v>
      </c>
      <c r="N128" s="19" t="s">
        <v>1035</v>
      </c>
    </row>
    <row r="129" spans="1:14" ht="15.75" x14ac:dyDescent="0.3">
      <c r="A129" s="12" t="s">
        <v>1036</v>
      </c>
      <c r="B129" s="8" t="s">
        <v>1037</v>
      </c>
      <c r="C129" s="9" t="s">
        <v>814</v>
      </c>
      <c r="D129" s="18">
        <v>103.86</v>
      </c>
      <c r="E129" s="18">
        <v>24.82</v>
      </c>
      <c r="F129" s="11" t="s">
        <v>846</v>
      </c>
      <c r="G129" s="12" t="s">
        <v>1038</v>
      </c>
      <c r="H129" s="13" t="s">
        <v>1039</v>
      </c>
      <c r="I129" s="13" t="s">
        <v>22</v>
      </c>
      <c r="J129" s="13" t="s">
        <v>1040</v>
      </c>
      <c r="K129" s="11" t="s">
        <v>840</v>
      </c>
      <c r="L129" s="12" t="s">
        <v>1041</v>
      </c>
      <c r="M129" s="19" t="s">
        <v>1042</v>
      </c>
      <c r="N129" s="19" t="s">
        <v>1043</v>
      </c>
    </row>
    <row r="130" spans="1:14" ht="15.75" x14ac:dyDescent="0.3">
      <c r="A130" s="12" t="s">
        <v>1044</v>
      </c>
      <c r="B130" s="8" t="s">
        <v>1045</v>
      </c>
      <c r="C130" s="9" t="s">
        <v>814</v>
      </c>
      <c r="D130" s="10">
        <v>103.86</v>
      </c>
      <c r="E130" s="10">
        <v>24.82</v>
      </c>
      <c r="F130" s="11" t="s">
        <v>854</v>
      </c>
      <c r="G130" s="12" t="s">
        <v>1046</v>
      </c>
      <c r="H130" s="13" t="s">
        <v>1047</v>
      </c>
      <c r="I130" s="12" t="s">
        <v>1048</v>
      </c>
      <c r="J130" s="13" t="s">
        <v>1049</v>
      </c>
      <c r="K130" s="11" t="s">
        <v>840</v>
      </c>
      <c r="L130" s="12" t="s">
        <v>1050</v>
      </c>
      <c r="M130" s="19" t="s">
        <v>1051</v>
      </c>
      <c r="N130" s="19" t="s">
        <v>1052</v>
      </c>
    </row>
    <row r="131" spans="1:14" ht="15.75" x14ac:dyDescent="0.3">
      <c r="A131" s="12" t="s">
        <v>1053</v>
      </c>
      <c r="B131" s="8" t="s">
        <v>1054</v>
      </c>
      <c r="C131" s="9" t="s">
        <v>814</v>
      </c>
      <c r="D131" s="18">
        <v>103.86</v>
      </c>
      <c r="E131" s="18">
        <v>24.82</v>
      </c>
      <c r="F131" s="11" t="s">
        <v>815</v>
      </c>
      <c r="G131" s="12" t="s">
        <v>1055</v>
      </c>
      <c r="H131" s="13" t="s">
        <v>1056</v>
      </c>
      <c r="I131" s="12" t="s">
        <v>1057</v>
      </c>
      <c r="J131" s="13" t="s">
        <v>1058</v>
      </c>
      <c r="K131" s="22" t="s">
        <v>1059</v>
      </c>
      <c r="L131" s="12" t="s">
        <v>1060</v>
      </c>
      <c r="M131" s="19" t="s">
        <v>1061</v>
      </c>
      <c r="N131" s="19" t="s">
        <v>1062</v>
      </c>
    </row>
    <row r="132" spans="1:14" ht="15.75" x14ac:dyDescent="0.3">
      <c r="A132" s="12" t="s">
        <v>1063</v>
      </c>
      <c r="B132" s="8" t="s">
        <v>1064</v>
      </c>
      <c r="C132" s="9" t="s">
        <v>814</v>
      </c>
      <c r="D132" s="18">
        <v>103.86</v>
      </c>
      <c r="E132" s="18">
        <v>24.82</v>
      </c>
      <c r="F132" s="11" t="s">
        <v>835</v>
      </c>
      <c r="G132" s="12" t="s">
        <v>1065</v>
      </c>
      <c r="H132" s="13" t="s">
        <v>1066</v>
      </c>
      <c r="I132" s="12" t="s">
        <v>1067</v>
      </c>
      <c r="J132" s="13" t="s">
        <v>1068</v>
      </c>
      <c r="K132" s="11" t="s">
        <v>901</v>
      </c>
      <c r="L132" s="12" t="s">
        <v>1069</v>
      </c>
      <c r="M132" s="19" t="s">
        <v>1070</v>
      </c>
      <c r="N132" s="19" t="s">
        <v>1071</v>
      </c>
    </row>
    <row r="133" spans="1:14" ht="15.75" x14ac:dyDescent="0.3">
      <c r="A133" s="12" t="s">
        <v>1072</v>
      </c>
      <c r="B133" s="8" t="s">
        <v>1073</v>
      </c>
      <c r="C133" s="9" t="s">
        <v>814</v>
      </c>
      <c r="D133" s="18">
        <v>103.85</v>
      </c>
      <c r="E133" s="18">
        <v>24.82</v>
      </c>
      <c r="F133" s="11" t="s">
        <v>835</v>
      </c>
      <c r="G133" s="12" t="s">
        <v>1074</v>
      </c>
      <c r="H133" s="13" t="s">
        <v>1075</v>
      </c>
      <c r="I133" s="12" t="s">
        <v>1076</v>
      </c>
      <c r="J133" s="13" t="s">
        <v>1077</v>
      </c>
      <c r="K133" s="11" t="s">
        <v>840</v>
      </c>
      <c r="L133" s="12" t="s">
        <v>1078</v>
      </c>
      <c r="M133" s="19" t="s">
        <v>1079</v>
      </c>
      <c r="N133" s="19" t="s">
        <v>1080</v>
      </c>
    </row>
    <row r="134" spans="1:14" ht="15.75" x14ac:dyDescent="0.3">
      <c r="A134" s="12" t="s">
        <v>1081</v>
      </c>
      <c r="B134" s="8" t="s">
        <v>1082</v>
      </c>
      <c r="C134" s="9" t="s">
        <v>814</v>
      </c>
      <c r="D134" s="18">
        <v>103.85</v>
      </c>
      <c r="E134" s="18">
        <v>24.82</v>
      </c>
      <c r="F134" s="11" t="s">
        <v>846</v>
      </c>
      <c r="G134" s="12" t="s">
        <v>1083</v>
      </c>
      <c r="H134" s="13" t="s">
        <v>1084</v>
      </c>
      <c r="I134" s="13" t="s">
        <v>22</v>
      </c>
      <c r="J134" s="13" t="s">
        <v>22</v>
      </c>
      <c r="K134" s="11" t="s">
        <v>840</v>
      </c>
      <c r="L134" s="12" t="s">
        <v>1085</v>
      </c>
      <c r="M134" s="19" t="s">
        <v>1086</v>
      </c>
      <c r="N134" s="19" t="s">
        <v>1087</v>
      </c>
    </row>
    <row r="135" spans="1:14" ht="15.75" x14ac:dyDescent="0.3">
      <c r="A135" s="12" t="s">
        <v>1088</v>
      </c>
      <c r="B135" s="8" t="s">
        <v>1089</v>
      </c>
      <c r="C135" s="9" t="s">
        <v>814</v>
      </c>
      <c r="D135" s="18">
        <v>103.85</v>
      </c>
      <c r="E135" s="18">
        <v>24.82</v>
      </c>
      <c r="F135" s="11" t="s">
        <v>854</v>
      </c>
      <c r="G135" s="12" t="s">
        <v>1090</v>
      </c>
      <c r="H135" s="13" t="s">
        <v>1091</v>
      </c>
      <c r="I135" s="12" t="s">
        <v>1092</v>
      </c>
      <c r="J135" s="13" t="s">
        <v>22</v>
      </c>
      <c r="K135" s="11" t="s">
        <v>840</v>
      </c>
      <c r="L135" s="12" t="s">
        <v>1093</v>
      </c>
      <c r="M135" s="19" t="s">
        <v>1094</v>
      </c>
      <c r="N135" s="19" t="s">
        <v>1095</v>
      </c>
    </row>
    <row r="136" spans="1:14" ht="15.75" x14ac:dyDescent="0.3">
      <c r="A136" s="12" t="s">
        <v>1096</v>
      </c>
      <c r="B136" s="8" t="s">
        <v>1097</v>
      </c>
      <c r="C136" s="9" t="s">
        <v>814</v>
      </c>
      <c r="D136" s="18">
        <v>103.85</v>
      </c>
      <c r="E136" s="18">
        <v>24.82</v>
      </c>
      <c r="F136" s="11" t="s">
        <v>835</v>
      </c>
      <c r="G136" s="12" t="s">
        <v>1098</v>
      </c>
      <c r="H136" s="13" t="s">
        <v>1099</v>
      </c>
      <c r="I136" s="12" t="s">
        <v>1100</v>
      </c>
      <c r="J136" s="13" t="s">
        <v>1101</v>
      </c>
      <c r="K136" s="11" t="s">
        <v>840</v>
      </c>
      <c r="L136" s="12" t="s">
        <v>1102</v>
      </c>
      <c r="M136" s="19" t="s">
        <v>1103</v>
      </c>
      <c r="N136" s="19" t="s">
        <v>1104</v>
      </c>
    </row>
    <row r="137" spans="1:14" ht="15.75" x14ac:dyDescent="0.3">
      <c r="A137" s="12" t="s">
        <v>1105</v>
      </c>
      <c r="B137" s="8" t="s">
        <v>1106</v>
      </c>
      <c r="C137" s="9" t="s">
        <v>814</v>
      </c>
      <c r="D137" s="18">
        <v>103.85</v>
      </c>
      <c r="E137" s="18">
        <v>24.82</v>
      </c>
      <c r="F137" s="11" t="s">
        <v>924</v>
      </c>
      <c r="G137" s="12" t="s">
        <v>1107</v>
      </c>
      <c r="H137" s="13" t="s">
        <v>22</v>
      </c>
      <c r="I137" s="12" t="s">
        <v>1108</v>
      </c>
      <c r="J137" s="13" t="s">
        <v>1109</v>
      </c>
      <c r="K137" s="11" t="s">
        <v>840</v>
      </c>
      <c r="L137" s="12" t="s">
        <v>1110</v>
      </c>
      <c r="M137" s="19" t="s">
        <v>1111</v>
      </c>
      <c r="N137" s="19" t="s">
        <v>1112</v>
      </c>
    </row>
    <row r="138" spans="1:14" ht="15.75" x14ac:dyDescent="0.3">
      <c r="A138" s="12" t="s">
        <v>1113</v>
      </c>
      <c r="B138" s="8" t="s">
        <v>1114</v>
      </c>
      <c r="C138" s="9" t="s">
        <v>814</v>
      </c>
      <c r="D138" s="18">
        <v>103.85</v>
      </c>
      <c r="E138" s="18">
        <v>24.82</v>
      </c>
      <c r="F138" s="11" t="s">
        <v>854</v>
      </c>
      <c r="G138" s="12" t="s">
        <v>1115</v>
      </c>
      <c r="H138" s="13" t="s">
        <v>1116</v>
      </c>
      <c r="I138" s="12" t="s">
        <v>1117</v>
      </c>
      <c r="J138" s="13" t="s">
        <v>1118</v>
      </c>
      <c r="K138" s="11" t="s">
        <v>840</v>
      </c>
      <c r="L138" s="12" t="s">
        <v>1119</v>
      </c>
      <c r="M138" s="19" t="s">
        <v>1120</v>
      </c>
      <c r="N138" s="19" t="s">
        <v>1121</v>
      </c>
    </row>
    <row r="139" spans="1:14" ht="15.75" x14ac:dyDescent="0.3">
      <c r="A139" s="12" t="s">
        <v>1122</v>
      </c>
      <c r="B139" s="8" t="s">
        <v>1123</v>
      </c>
      <c r="C139" s="9" t="s">
        <v>814</v>
      </c>
      <c r="D139" s="18">
        <v>103.85</v>
      </c>
      <c r="E139" s="18">
        <v>24.82</v>
      </c>
      <c r="F139" s="11" t="s">
        <v>835</v>
      </c>
      <c r="G139" s="12" t="s">
        <v>1124</v>
      </c>
      <c r="H139" s="13" t="s">
        <v>1125</v>
      </c>
      <c r="I139" s="12" t="s">
        <v>1126</v>
      </c>
      <c r="J139" s="13" t="s">
        <v>1127</v>
      </c>
      <c r="K139" s="11" t="s">
        <v>840</v>
      </c>
      <c r="L139" s="12" t="s">
        <v>1128</v>
      </c>
      <c r="M139" s="19" t="s">
        <v>1129</v>
      </c>
      <c r="N139" s="19" t="s">
        <v>1130</v>
      </c>
    </row>
    <row r="140" spans="1:14" ht="15.75" x14ac:dyDescent="0.3">
      <c r="A140" s="12" t="s">
        <v>1131</v>
      </c>
      <c r="B140" s="8" t="s">
        <v>1132</v>
      </c>
      <c r="C140" s="9" t="s">
        <v>814</v>
      </c>
      <c r="D140" s="18">
        <v>103.85</v>
      </c>
      <c r="E140" s="18">
        <v>24.82</v>
      </c>
      <c r="F140" s="11" t="s">
        <v>846</v>
      </c>
      <c r="G140" s="12" t="s">
        <v>1133</v>
      </c>
      <c r="H140" s="13" t="s">
        <v>1134</v>
      </c>
      <c r="I140" s="13" t="s">
        <v>22</v>
      </c>
      <c r="J140" s="13" t="s">
        <v>1135</v>
      </c>
      <c r="K140" s="11" t="s">
        <v>840</v>
      </c>
      <c r="L140" s="12" t="s">
        <v>1136</v>
      </c>
      <c r="M140" s="19" t="s">
        <v>1137</v>
      </c>
      <c r="N140" s="19" t="s">
        <v>1138</v>
      </c>
    </row>
    <row r="141" spans="1:14" ht="15.75" x14ac:dyDescent="0.3">
      <c r="A141" s="12" t="s">
        <v>1139</v>
      </c>
      <c r="B141" s="8" t="s">
        <v>1140</v>
      </c>
      <c r="C141" s="9" t="s">
        <v>814</v>
      </c>
      <c r="D141" s="18">
        <v>103.85</v>
      </c>
      <c r="E141" s="18">
        <v>24.82</v>
      </c>
      <c r="F141" s="11" t="s">
        <v>835</v>
      </c>
      <c r="G141" s="12" t="s">
        <v>1141</v>
      </c>
      <c r="H141" s="13" t="s">
        <v>1142</v>
      </c>
      <c r="I141" s="12" t="s">
        <v>1143</v>
      </c>
      <c r="J141" s="13" t="s">
        <v>1144</v>
      </c>
      <c r="K141" s="11" t="s">
        <v>840</v>
      </c>
      <c r="L141" s="12" t="s">
        <v>1145</v>
      </c>
      <c r="M141" s="19" t="s">
        <v>1146</v>
      </c>
      <c r="N141" s="19" t="s">
        <v>1147</v>
      </c>
    </row>
    <row r="142" spans="1:14" ht="15.75" x14ac:dyDescent="0.3">
      <c r="A142" s="12" t="s">
        <v>1148</v>
      </c>
      <c r="B142" s="8" t="s">
        <v>1149</v>
      </c>
      <c r="C142" s="9" t="s">
        <v>814</v>
      </c>
      <c r="D142" s="10">
        <v>103.85</v>
      </c>
      <c r="E142" s="10">
        <v>24.82</v>
      </c>
      <c r="F142" s="11" t="s">
        <v>854</v>
      </c>
      <c r="G142" s="12" t="s">
        <v>1150</v>
      </c>
      <c r="H142" s="13" t="s">
        <v>1151</v>
      </c>
      <c r="I142" s="12" t="s">
        <v>1152</v>
      </c>
      <c r="J142" s="13" t="s">
        <v>1153</v>
      </c>
      <c r="K142" s="11" t="s">
        <v>840</v>
      </c>
      <c r="L142" s="12" t="s">
        <v>1154</v>
      </c>
      <c r="M142" s="19" t="s">
        <v>1155</v>
      </c>
      <c r="N142" s="19" t="s">
        <v>1156</v>
      </c>
    </row>
    <row r="143" spans="1:14" ht="15.75" x14ac:dyDescent="0.3">
      <c r="A143" s="8" t="s">
        <v>1157</v>
      </c>
      <c r="B143" s="8" t="s">
        <v>1157</v>
      </c>
      <c r="C143" s="9" t="s">
        <v>1158</v>
      </c>
      <c r="D143" s="10">
        <v>100.089777777778</v>
      </c>
      <c r="E143" s="10">
        <v>29.189777777777799</v>
      </c>
      <c r="F143" s="15" t="s">
        <v>721</v>
      </c>
      <c r="G143" s="12" t="s">
        <v>1159</v>
      </c>
      <c r="H143" s="13" t="s">
        <v>1160</v>
      </c>
      <c r="I143" s="12" t="s">
        <v>1161</v>
      </c>
      <c r="J143" s="13" t="s">
        <v>1162</v>
      </c>
      <c r="K143" s="22" t="s">
        <v>808</v>
      </c>
      <c r="L143" s="12" t="s">
        <v>1163</v>
      </c>
      <c r="M143" s="19" t="s">
        <v>1164</v>
      </c>
      <c r="N143" s="19" t="s">
        <v>1165</v>
      </c>
    </row>
    <row r="144" spans="1:14" ht="15.75" x14ac:dyDescent="0.3">
      <c r="A144" s="8" t="s">
        <v>1166</v>
      </c>
      <c r="B144" s="8" t="s">
        <v>1166</v>
      </c>
      <c r="C144" s="9" t="s">
        <v>1158</v>
      </c>
      <c r="D144" s="10">
        <v>100.090472222222</v>
      </c>
      <c r="E144" s="10">
        <v>29.190472222222201</v>
      </c>
      <c r="F144" s="15" t="s">
        <v>721</v>
      </c>
      <c r="G144" s="12" t="s">
        <v>1167</v>
      </c>
      <c r="H144" s="13" t="s">
        <v>1168</v>
      </c>
      <c r="I144" s="12" t="s">
        <v>1169</v>
      </c>
      <c r="J144" s="13" t="s">
        <v>1170</v>
      </c>
      <c r="K144" s="22" t="s">
        <v>808</v>
      </c>
      <c r="L144" s="12" t="s">
        <v>1171</v>
      </c>
      <c r="M144" s="19" t="s">
        <v>1172</v>
      </c>
      <c r="N144" s="19" t="s">
        <v>1173</v>
      </c>
    </row>
    <row r="145" spans="1:14" ht="15.75" x14ac:dyDescent="0.3">
      <c r="A145" s="8" t="s">
        <v>1174</v>
      </c>
      <c r="B145" s="8" t="s">
        <v>1174</v>
      </c>
      <c r="C145" s="9" t="s">
        <v>1158</v>
      </c>
      <c r="D145" s="10">
        <v>100.090472222222</v>
      </c>
      <c r="E145" s="10">
        <v>29.190472222222201</v>
      </c>
      <c r="F145" s="15" t="s">
        <v>721</v>
      </c>
      <c r="G145" s="12" t="s">
        <v>1175</v>
      </c>
      <c r="H145" s="13" t="s">
        <v>1176</v>
      </c>
      <c r="I145" s="12" t="s">
        <v>1177</v>
      </c>
      <c r="J145" s="13" t="s">
        <v>1178</v>
      </c>
      <c r="K145" s="22" t="s">
        <v>808</v>
      </c>
      <c r="L145" s="12" t="s">
        <v>1179</v>
      </c>
      <c r="M145" s="19" t="s">
        <v>1180</v>
      </c>
      <c r="N145" s="19" t="s">
        <v>1181</v>
      </c>
    </row>
    <row r="146" spans="1:14" ht="15.75" x14ac:dyDescent="0.3">
      <c r="A146" s="16" t="s">
        <v>1182</v>
      </c>
      <c r="B146" s="16" t="s">
        <v>1182</v>
      </c>
      <c r="C146" s="9" t="s">
        <v>1183</v>
      </c>
      <c r="D146" s="10">
        <v>100.7</v>
      </c>
      <c r="E146" s="10">
        <v>30.1166666666666</v>
      </c>
      <c r="F146" s="15" t="s">
        <v>1610</v>
      </c>
      <c r="G146" s="16" t="s">
        <v>1184</v>
      </c>
      <c r="H146" s="13" t="s">
        <v>1185</v>
      </c>
      <c r="I146" s="12" t="s">
        <v>1186</v>
      </c>
      <c r="J146" s="13" t="s">
        <v>22</v>
      </c>
      <c r="K146" s="22" t="s">
        <v>410</v>
      </c>
      <c r="L146" s="12" t="s">
        <v>1187</v>
      </c>
      <c r="M146" s="13" t="s">
        <v>22</v>
      </c>
      <c r="N146" s="19" t="s">
        <v>1188</v>
      </c>
    </row>
    <row r="147" spans="1:14" ht="15.75" x14ac:dyDescent="0.3">
      <c r="A147" s="16" t="s">
        <v>1189</v>
      </c>
      <c r="B147" s="16" t="s">
        <v>1189</v>
      </c>
      <c r="C147" s="9" t="s">
        <v>1183</v>
      </c>
      <c r="D147" s="10">
        <v>100.7</v>
      </c>
      <c r="E147" s="10">
        <v>30.1166666666666</v>
      </c>
      <c r="F147" s="15" t="s">
        <v>1610</v>
      </c>
      <c r="G147" s="16" t="s">
        <v>1190</v>
      </c>
      <c r="H147" s="13" t="s">
        <v>1191</v>
      </c>
      <c r="I147" s="12" t="s">
        <v>1192</v>
      </c>
      <c r="J147" s="13" t="s">
        <v>22</v>
      </c>
      <c r="K147" s="22" t="s">
        <v>410</v>
      </c>
      <c r="L147" s="12" t="s">
        <v>1193</v>
      </c>
      <c r="M147" s="19" t="s">
        <v>1194</v>
      </c>
      <c r="N147" s="19" t="s">
        <v>1195</v>
      </c>
    </row>
    <row r="148" spans="1:14" ht="15.75" x14ac:dyDescent="0.3">
      <c r="A148" s="16" t="s">
        <v>1196</v>
      </c>
      <c r="B148" s="16" t="s">
        <v>1196</v>
      </c>
      <c r="C148" s="9" t="s">
        <v>1183</v>
      </c>
      <c r="D148" s="10">
        <v>100.7</v>
      </c>
      <c r="E148" s="10">
        <v>30.1166666666666</v>
      </c>
      <c r="F148" s="15" t="s">
        <v>1610</v>
      </c>
      <c r="G148" s="16" t="s">
        <v>1197</v>
      </c>
      <c r="H148" s="13" t="s">
        <v>1198</v>
      </c>
      <c r="I148" s="12" t="s">
        <v>1199</v>
      </c>
      <c r="J148" s="13" t="s">
        <v>22</v>
      </c>
      <c r="K148" s="22" t="s">
        <v>410</v>
      </c>
      <c r="L148" s="12" t="s">
        <v>1200</v>
      </c>
      <c r="M148" s="19" t="s">
        <v>1201</v>
      </c>
      <c r="N148" s="19" t="s">
        <v>1202</v>
      </c>
    </row>
    <row r="149" spans="1:14" ht="15.75" x14ac:dyDescent="0.3">
      <c r="A149" s="25" t="s">
        <v>1203</v>
      </c>
      <c r="B149" s="25" t="s">
        <v>1203</v>
      </c>
      <c r="C149" s="26" t="s">
        <v>1204</v>
      </c>
      <c r="D149" s="14">
        <f>104+35/60+4/60/60</f>
        <v>104.58444444444444</v>
      </c>
      <c r="E149" s="14">
        <f>37+24/60+51/60/60</f>
        <v>37.414166666666667</v>
      </c>
      <c r="F149" s="11" t="s">
        <v>18</v>
      </c>
      <c r="G149" s="12" t="s">
        <v>1205</v>
      </c>
      <c r="H149" s="13" t="s">
        <v>22</v>
      </c>
      <c r="I149" s="12" t="s">
        <v>1206</v>
      </c>
      <c r="J149" s="13" t="s">
        <v>22</v>
      </c>
      <c r="K149" s="11" t="s">
        <v>335</v>
      </c>
      <c r="L149" s="12" t="s">
        <v>1207</v>
      </c>
      <c r="M149" s="19" t="s">
        <v>1208</v>
      </c>
      <c r="N149" s="19" t="s">
        <v>1209</v>
      </c>
    </row>
    <row r="150" spans="1:14" ht="15.75" x14ac:dyDescent="0.3">
      <c r="A150" s="16" t="s">
        <v>1210</v>
      </c>
      <c r="B150" s="16" t="s">
        <v>1210</v>
      </c>
      <c r="C150" s="26" t="s">
        <v>1204</v>
      </c>
      <c r="D150" s="14">
        <f>104+35/60+4/60/60</f>
        <v>104.58444444444444</v>
      </c>
      <c r="E150" s="14">
        <f>37+24/60+51/60/60</f>
        <v>37.414166666666667</v>
      </c>
      <c r="F150" s="11" t="s">
        <v>18</v>
      </c>
      <c r="G150" s="12" t="s">
        <v>1211</v>
      </c>
      <c r="H150" s="13" t="s">
        <v>22</v>
      </c>
      <c r="I150" s="12" t="s">
        <v>1212</v>
      </c>
      <c r="J150" s="13" t="s">
        <v>22</v>
      </c>
      <c r="K150" s="11" t="s">
        <v>335</v>
      </c>
      <c r="L150" s="12" t="s">
        <v>1213</v>
      </c>
      <c r="M150" s="19" t="s">
        <v>1214</v>
      </c>
      <c r="N150" s="13" t="s">
        <v>22</v>
      </c>
    </row>
    <row r="151" spans="1:14" ht="15.75" x14ac:dyDescent="0.3">
      <c r="A151" s="16" t="s">
        <v>1215</v>
      </c>
      <c r="B151" s="16" t="s">
        <v>1215</v>
      </c>
      <c r="C151" s="26" t="s">
        <v>1204</v>
      </c>
      <c r="D151" s="18">
        <f>104+35/60+4/60/60</f>
        <v>104.58444444444444</v>
      </c>
      <c r="E151" s="18">
        <f>37+24/60+51/60/60</f>
        <v>37.414166666666667</v>
      </c>
      <c r="F151" s="11" t="s">
        <v>1216</v>
      </c>
      <c r="G151" s="12" t="s">
        <v>1217</v>
      </c>
      <c r="H151" s="13" t="s">
        <v>1218</v>
      </c>
      <c r="I151" s="13" t="s">
        <v>22</v>
      </c>
      <c r="J151" s="13" t="s">
        <v>22</v>
      </c>
      <c r="K151" s="11" t="s">
        <v>335</v>
      </c>
      <c r="L151" s="13" t="s">
        <v>22</v>
      </c>
      <c r="M151" s="19" t="s">
        <v>1219</v>
      </c>
      <c r="N151" s="13" t="s">
        <v>22</v>
      </c>
    </row>
    <row r="152" spans="1:14" ht="15.75" x14ac:dyDescent="0.3">
      <c r="A152" s="8" t="s">
        <v>1220</v>
      </c>
      <c r="B152" s="8" t="s">
        <v>1220</v>
      </c>
      <c r="C152" s="9" t="s">
        <v>1221</v>
      </c>
      <c r="D152" s="27">
        <v>107.7807</v>
      </c>
      <c r="E152" s="10">
        <v>33.915599999999998</v>
      </c>
      <c r="F152" s="15" t="s">
        <v>1610</v>
      </c>
      <c r="G152" s="12" t="s">
        <v>1222</v>
      </c>
      <c r="H152" s="13" t="s">
        <v>1223</v>
      </c>
      <c r="I152" s="12" t="s">
        <v>1224</v>
      </c>
      <c r="J152" s="13" t="s">
        <v>22</v>
      </c>
      <c r="K152" s="22" t="s">
        <v>202</v>
      </c>
      <c r="L152" s="12" t="s">
        <v>1225</v>
      </c>
      <c r="M152" s="19" t="s">
        <v>1226</v>
      </c>
      <c r="N152" s="19" t="s">
        <v>1227</v>
      </c>
    </row>
    <row r="153" spans="1:14" ht="15.75" x14ac:dyDescent="0.3">
      <c r="A153" s="8" t="s">
        <v>1228</v>
      </c>
      <c r="B153" s="8" t="s">
        <v>1228</v>
      </c>
      <c r="C153" s="9" t="s">
        <v>1221</v>
      </c>
      <c r="D153" s="10">
        <v>107.72790000000001</v>
      </c>
      <c r="E153" s="10">
        <v>34.01</v>
      </c>
      <c r="F153" s="15" t="s">
        <v>1610</v>
      </c>
      <c r="G153" s="12" t="s">
        <v>1229</v>
      </c>
      <c r="H153" s="13" t="s">
        <v>1230</v>
      </c>
      <c r="I153" s="12" t="s">
        <v>1231</v>
      </c>
      <c r="J153" s="13" t="s">
        <v>22</v>
      </c>
      <c r="K153" s="22" t="s">
        <v>410</v>
      </c>
      <c r="L153" s="12" t="s">
        <v>1232</v>
      </c>
      <c r="M153" s="19" t="s">
        <v>1233</v>
      </c>
      <c r="N153" s="19" t="s">
        <v>1234</v>
      </c>
    </row>
    <row r="154" spans="1:14" ht="15.75" x14ac:dyDescent="0.3">
      <c r="A154" s="8" t="s">
        <v>1235</v>
      </c>
      <c r="B154" s="8" t="s">
        <v>1235</v>
      </c>
      <c r="C154" s="9" t="s">
        <v>1221</v>
      </c>
      <c r="D154" s="27">
        <v>107.7681</v>
      </c>
      <c r="E154" s="10">
        <v>33.944299999999998</v>
      </c>
      <c r="F154" s="15" t="s">
        <v>1610</v>
      </c>
      <c r="G154" s="12" t="s">
        <v>1236</v>
      </c>
      <c r="H154" s="13" t="s">
        <v>1237</v>
      </c>
      <c r="I154" s="12" t="s">
        <v>1238</v>
      </c>
      <c r="J154" s="13" t="s">
        <v>22</v>
      </c>
      <c r="K154" s="22" t="s">
        <v>202</v>
      </c>
      <c r="L154" s="12" t="s">
        <v>1239</v>
      </c>
      <c r="M154" s="19" t="s">
        <v>1240</v>
      </c>
      <c r="N154" s="19" t="s">
        <v>1241</v>
      </c>
    </row>
    <row r="155" spans="1:14" ht="15.75" x14ac:dyDescent="0.3">
      <c r="A155" s="8" t="s">
        <v>1242</v>
      </c>
      <c r="B155" s="8" t="s">
        <v>1242</v>
      </c>
      <c r="C155" s="9" t="s">
        <v>1243</v>
      </c>
      <c r="D155" s="10">
        <v>121.17</v>
      </c>
      <c r="E155" s="10">
        <v>24.08</v>
      </c>
      <c r="F155" s="15" t="s">
        <v>1610</v>
      </c>
      <c r="G155" s="12" t="s">
        <v>1244</v>
      </c>
      <c r="H155" s="13" t="s">
        <v>1245</v>
      </c>
      <c r="I155" s="12" t="s">
        <v>1246</v>
      </c>
      <c r="J155" s="13" t="s">
        <v>22</v>
      </c>
      <c r="K155" s="22" t="s">
        <v>410</v>
      </c>
      <c r="L155" s="12" t="s">
        <v>1247</v>
      </c>
      <c r="M155" s="19" t="s">
        <v>1248</v>
      </c>
      <c r="N155" s="19" t="s">
        <v>1249</v>
      </c>
    </row>
    <row r="156" spans="1:14" ht="15.75" x14ac:dyDescent="0.3">
      <c r="A156" s="8" t="s">
        <v>1250</v>
      </c>
      <c r="B156" s="8" t="s">
        <v>1250</v>
      </c>
      <c r="C156" s="9" t="s">
        <v>1243</v>
      </c>
      <c r="D156" s="10">
        <v>121.17</v>
      </c>
      <c r="E156" s="10">
        <v>24.08</v>
      </c>
      <c r="F156" s="15" t="s">
        <v>1610</v>
      </c>
      <c r="G156" s="12" t="s">
        <v>1251</v>
      </c>
      <c r="H156" s="13" t="s">
        <v>1252</v>
      </c>
      <c r="I156" s="12" t="s">
        <v>1253</v>
      </c>
      <c r="J156" s="13" t="s">
        <v>22</v>
      </c>
      <c r="K156" s="22" t="s">
        <v>410</v>
      </c>
      <c r="L156" s="12" t="s">
        <v>1254</v>
      </c>
      <c r="M156" s="19" t="s">
        <v>1255</v>
      </c>
      <c r="N156" s="19" t="s">
        <v>1256</v>
      </c>
    </row>
    <row r="157" spans="1:14" ht="15.75" x14ac:dyDescent="0.3">
      <c r="A157" s="8" t="s">
        <v>1257</v>
      </c>
      <c r="B157" s="8" t="s">
        <v>1257</v>
      </c>
      <c r="C157" s="9" t="s">
        <v>1243</v>
      </c>
      <c r="D157" s="10">
        <v>121.17</v>
      </c>
      <c r="E157" s="10">
        <v>24.08</v>
      </c>
      <c r="F157" s="15" t="s">
        <v>1610</v>
      </c>
      <c r="G157" s="12" t="s">
        <v>1258</v>
      </c>
      <c r="H157" s="13" t="s">
        <v>1259</v>
      </c>
      <c r="I157" s="12" t="s">
        <v>1260</v>
      </c>
      <c r="J157" s="13" t="s">
        <v>22</v>
      </c>
      <c r="K157" s="22" t="s">
        <v>410</v>
      </c>
      <c r="L157" s="12" t="s">
        <v>1261</v>
      </c>
      <c r="M157" s="19" t="s">
        <v>1262</v>
      </c>
      <c r="N157" s="19" t="s">
        <v>1263</v>
      </c>
    </row>
    <row r="158" spans="1:14" ht="15.75" x14ac:dyDescent="0.3">
      <c r="A158" s="8" t="s">
        <v>1264</v>
      </c>
      <c r="B158" s="8" t="s">
        <v>1264</v>
      </c>
      <c r="C158" s="9" t="s">
        <v>1265</v>
      </c>
      <c r="D158" s="10">
        <v>117.773055555555</v>
      </c>
      <c r="E158" s="10">
        <v>27.699166666666599</v>
      </c>
      <c r="F158" s="15" t="s">
        <v>1266</v>
      </c>
      <c r="G158" s="12" t="s">
        <v>1267</v>
      </c>
      <c r="H158" s="13" t="s">
        <v>1268</v>
      </c>
      <c r="I158" s="12" t="s">
        <v>1269</v>
      </c>
      <c r="J158" s="13" t="s">
        <v>1270</v>
      </c>
      <c r="K158" s="22" t="s">
        <v>1271</v>
      </c>
      <c r="L158" s="12" t="s">
        <v>1272</v>
      </c>
      <c r="M158" s="19" t="s">
        <v>1273</v>
      </c>
      <c r="N158" s="19" t="s">
        <v>1274</v>
      </c>
    </row>
    <row r="159" spans="1:14" ht="15.75" x14ac:dyDescent="0.3">
      <c r="A159" s="8" t="s">
        <v>1275</v>
      </c>
      <c r="B159" s="8" t="s">
        <v>1275</v>
      </c>
      <c r="C159" s="9" t="s">
        <v>1265</v>
      </c>
      <c r="D159" s="10">
        <v>117.773055555555</v>
      </c>
      <c r="E159" s="10">
        <v>27.699166666666599</v>
      </c>
      <c r="F159" s="15" t="s">
        <v>1266</v>
      </c>
      <c r="G159" s="12" t="s">
        <v>1276</v>
      </c>
      <c r="H159" s="13" t="s">
        <v>1277</v>
      </c>
      <c r="I159" s="12" t="s">
        <v>1278</v>
      </c>
      <c r="J159" s="13" t="s">
        <v>1279</v>
      </c>
      <c r="K159" s="22" t="s">
        <v>1271</v>
      </c>
      <c r="L159" s="12" t="s">
        <v>1280</v>
      </c>
      <c r="M159" s="19" t="s">
        <v>1281</v>
      </c>
      <c r="N159" s="19" t="s">
        <v>1282</v>
      </c>
    </row>
    <row r="160" spans="1:14" ht="15.75" x14ac:dyDescent="0.3">
      <c r="A160" s="8" t="s">
        <v>1283</v>
      </c>
      <c r="B160" s="8" t="s">
        <v>1283</v>
      </c>
      <c r="C160" s="9" t="s">
        <v>1265</v>
      </c>
      <c r="D160" s="10">
        <v>117.773055555555</v>
      </c>
      <c r="E160" s="10">
        <v>27.699166666666599</v>
      </c>
      <c r="F160" s="15" t="s">
        <v>1266</v>
      </c>
      <c r="G160" s="12" t="s">
        <v>1284</v>
      </c>
      <c r="H160" s="13" t="s">
        <v>1285</v>
      </c>
      <c r="I160" s="12" t="s">
        <v>1286</v>
      </c>
      <c r="J160" s="13" t="s">
        <v>1287</v>
      </c>
      <c r="K160" s="22" t="s">
        <v>1271</v>
      </c>
      <c r="L160" s="12" t="s">
        <v>1288</v>
      </c>
      <c r="M160" s="19" t="s">
        <v>1289</v>
      </c>
      <c r="N160" s="19" t="s">
        <v>1290</v>
      </c>
    </row>
    <row r="161" spans="1:14" ht="15.75" x14ac:dyDescent="0.3">
      <c r="A161" s="8" t="s">
        <v>1291</v>
      </c>
      <c r="B161" s="8" t="s">
        <v>1291</v>
      </c>
      <c r="C161" s="9" t="s">
        <v>1292</v>
      </c>
      <c r="D161" s="10">
        <v>110.43361111111101</v>
      </c>
      <c r="E161" s="10">
        <v>25.883611111111101</v>
      </c>
      <c r="F161" s="15" t="s">
        <v>815</v>
      </c>
      <c r="G161" s="12" t="s">
        <v>1293</v>
      </c>
      <c r="H161" s="13" t="s">
        <v>1294</v>
      </c>
      <c r="I161" s="12" t="s">
        <v>1295</v>
      </c>
      <c r="J161" s="13" t="s">
        <v>1296</v>
      </c>
      <c r="K161" s="22" t="s">
        <v>820</v>
      </c>
      <c r="L161" s="12" t="s">
        <v>1297</v>
      </c>
      <c r="M161" s="19" t="s">
        <v>1298</v>
      </c>
      <c r="N161" s="19" t="s">
        <v>1299</v>
      </c>
    </row>
    <row r="162" spans="1:14" ht="15.75" x14ac:dyDescent="0.3">
      <c r="A162" s="8" t="s">
        <v>1300</v>
      </c>
      <c r="B162" s="8" t="s">
        <v>1300</v>
      </c>
      <c r="C162" s="9" t="s">
        <v>1292</v>
      </c>
      <c r="D162" s="10">
        <v>110.43361111111101</v>
      </c>
      <c r="E162" s="10">
        <v>25.883611111111101</v>
      </c>
      <c r="F162" s="15" t="s">
        <v>815</v>
      </c>
      <c r="G162" s="12" t="s">
        <v>1301</v>
      </c>
      <c r="H162" s="13" t="s">
        <v>1302</v>
      </c>
      <c r="I162" s="12" t="s">
        <v>1303</v>
      </c>
      <c r="J162" s="13" t="s">
        <v>1304</v>
      </c>
      <c r="K162" s="22" t="s">
        <v>820</v>
      </c>
      <c r="L162" s="12" t="s">
        <v>1305</v>
      </c>
      <c r="M162" s="19" t="s">
        <v>1306</v>
      </c>
      <c r="N162" s="19" t="s">
        <v>1307</v>
      </c>
    </row>
    <row r="163" spans="1:14" ht="15.75" x14ac:dyDescent="0.3">
      <c r="A163" s="8" t="s">
        <v>1308</v>
      </c>
      <c r="B163" s="8" t="s">
        <v>1308</v>
      </c>
      <c r="C163" s="9" t="s">
        <v>1292</v>
      </c>
      <c r="D163" s="10">
        <v>110.43361111111101</v>
      </c>
      <c r="E163" s="10">
        <v>25.883611111111101</v>
      </c>
      <c r="F163" s="15" t="s">
        <v>815</v>
      </c>
      <c r="G163" s="12" t="s">
        <v>1309</v>
      </c>
      <c r="H163" s="13" t="s">
        <v>1310</v>
      </c>
      <c r="I163" s="12" t="s">
        <v>1311</v>
      </c>
      <c r="J163" s="13" t="s">
        <v>1312</v>
      </c>
      <c r="K163" s="22" t="s">
        <v>820</v>
      </c>
      <c r="L163" s="12" t="s">
        <v>1313</v>
      </c>
      <c r="M163" s="19" t="s">
        <v>1314</v>
      </c>
      <c r="N163" s="19" t="s">
        <v>1315</v>
      </c>
    </row>
    <row r="164" spans="1:14" ht="15.75" x14ac:dyDescent="0.3">
      <c r="A164" s="8" t="s">
        <v>1316</v>
      </c>
      <c r="B164" s="8" t="s">
        <v>1316</v>
      </c>
      <c r="C164" s="9" t="s">
        <v>1292</v>
      </c>
      <c r="D164" s="10">
        <v>110.43361111111101</v>
      </c>
      <c r="E164" s="10">
        <v>25.883611111111101</v>
      </c>
      <c r="F164" s="15" t="s">
        <v>815</v>
      </c>
      <c r="G164" s="12" t="s">
        <v>1317</v>
      </c>
      <c r="H164" s="13" t="s">
        <v>1318</v>
      </c>
      <c r="I164" s="12" t="s">
        <v>1319</v>
      </c>
      <c r="J164" s="13" t="s">
        <v>1320</v>
      </c>
      <c r="K164" s="22" t="s">
        <v>820</v>
      </c>
      <c r="L164" s="12" t="s">
        <v>1321</v>
      </c>
      <c r="M164" s="19" t="s">
        <v>1322</v>
      </c>
      <c r="N164" s="19" t="s">
        <v>1323</v>
      </c>
    </row>
    <row r="165" spans="1:14" ht="15.75" x14ac:dyDescent="0.3">
      <c r="A165" s="8" t="s">
        <v>1324</v>
      </c>
      <c r="B165" s="8" t="s">
        <v>1324</v>
      </c>
      <c r="C165" s="9" t="s">
        <v>1292</v>
      </c>
      <c r="D165" s="10">
        <v>110.413333333333</v>
      </c>
      <c r="E165" s="10">
        <v>25.88</v>
      </c>
      <c r="F165" s="15" t="s">
        <v>815</v>
      </c>
      <c r="G165" s="12" t="s">
        <v>1325</v>
      </c>
      <c r="H165" s="13" t="s">
        <v>1326</v>
      </c>
      <c r="I165" s="12" t="s">
        <v>1327</v>
      </c>
      <c r="J165" s="13" t="s">
        <v>1328</v>
      </c>
      <c r="K165" s="22" t="s">
        <v>820</v>
      </c>
      <c r="L165" s="12" t="s">
        <v>1329</v>
      </c>
      <c r="M165" s="19" t="s">
        <v>1330</v>
      </c>
      <c r="N165" s="19" t="s">
        <v>1331</v>
      </c>
    </row>
    <row r="166" spans="1:14" ht="15.75" x14ac:dyDescent="0.3">
      <c r="A166" s="8" t="s">
        <v>1332</v>
      </c>
      <c r="B166" s="8" t="s">
        <v>1332</v>
      </c>
      <c r="C166" s="9" t="s">
        <v>1292</v>
      </c>
      <c r="D166" s="10">
        <v>110.413333333333</v>
      </c>
      <c r="E166" s="10">
        <v>25.88</v>
      </c>
      <c r="F166" s="15" t="s">
        <v>815</v>
      </c>
      <c r="G166" s="12" t="s">
        <v>1333</v>
      </c>
      <c r="H166" s="13" t="s">
        <v>1334</v>
      </c>
      <c r="I166" s="12" t="s">
        <v>1335</v>
      </c>
      <c r="J166" s="13" t="s">
        <v>1336</v>
      </c>
      <c r="K166" s="22" t="s">
        <v>820</v>
      </c>
      <c r="L166" s="12" t="s">
        <v>1337</v>
      </c>
      <c r="M166" s="19" t="s">
        <v>1338</v>
      </c>
      <c r="N166" s="19" t="s">
        <v>1339</v>
      </c>
    </row>
    <row r="167" spans="1:14" ht="15.75" x14ac:dyDescent="0.3">
      <c r="A167" s="8" t="s">
        <v>1340</v>
      </c>
      <c r="B167" s="8" t="s">
        <v>1340</v>
      </c>
      <c r="C167" s="9" t="s">
        <v>1292</v>
      </c>
      <c r="D167" s="10">
        <v>110.413333333333</v>
      </c>
      <c r="E167" s="10">
        <v>25.88</v>
      </c>
      <c r="F167" s="15" t="s">
        <v>815</v>
      </c>
      <c r="G167" s="12" t="s">
        <v>1341</v>
      </c>
      <c r="H167" s="13" t="s">
        <v>1342</v>
      </c>
      <c r="I167" s="12" t="s">
        <v>1343</v>
      </c>
      <c r="J167" s="13" t="s">
        <v>1344</v>
      </c>
      <c r="K167" s="22" t="s">
        <v>820</v>
      </c>
      <c r="L167" s="12" t="s">
        <v>1345</v>
      </c>
      <c r="M167" s="19" t="s">
        <v>1346</v>
      </c>
      <c r="N167" s="19" t="s">
        <v>1347</v>
      </c>
    </row>
    <row r="168" spans="1:14" ht="15.75" x14ac:dyDescent="0.3">
      <c r="A168" s="8" t="s">
        <v>1348</v>
      </c>
      <c r="B168" s="8" t="s">
        <v>1348</v>
      </c>
      <c r="C168" s="9" t="s">
        <v>1349</v>
      </c>
      <c r="D168" s="10">
        <v>119.441944444444</v>
      </c>
      <c r="E168" s="10">
        <v>30.3183333333333</v>
      </c>
      <c r="F168" s="15" t="s">
        <v>1266</v>
      </c>
      <c r="G168" s="12" t="s">
        <v>1350</v>
      </c>
      <c r="H168" s="13" t="s">
        <v>1351</v>
      </c>
      <c r="I168" s="12" t="s">
        <v>1352</v>
      </c>
      <c r="J168" s="13" t="s">
        <v>1353</v>
      </c>
      <c r="K168" s="22" t="s">
        <v>1271</v>
      </c>
      <c r="L168" s="12" t="s">
        <v>1354</v>
      </c>
      <c r="M168" s="19" t="s">
        <v>1355</v>
      </c>
      <c r="N168" s="19" t="s">
        <v>1356</v>
      </c>
    </row>
    <row r="169" spans="1:14" ht="15.75" x14ac:dyDescent="0.3">
      <c r="A169" s="8" t="s">
        <v>1357</v>
      </c>
      <c r="B169" s="8" t="s">
        <v>1357</v>
      </c>
      <c r="C169" s="9" t="s">
        <v>1349</v>
      </c>
      <c r="D169" s="10">
        <v>119.441944444444</v>
      </c>
      <c r="E169" s="10">
        <v>30.3183333333333</v>
      </c>
      <c r="F169" s="15" t="s">
        <v>1266</v>
      </c>
      <c r="G169" s="12" t="s">
        <v>1358</v>
      </c>
      <c r="H169" s="13" t="s">
        <v>1359</v>
      </c>
      <c r="I169" s="12" t="s">
        <v>1360</v>
      </c>
      <c r="J169" s="13" t="s">
        <v>1361</v>
      </c>
      <c r="K169" s="22" t="s">
        <v>1271</v>
      </c>
      <c r="L169" s="12" t="s">
        <v>1362</v>
      </c>
      <c r="M169" s="19" t="s">
        <v>1363</v>
      </c>
      <c r="N169" s="19" t="s">
        <v>1364</v>
      </c>
    </row>
    <row r="170" spans="1:14" ht="15.75" x14ac:dyDescent="0.3">
      <c r="A170" s="8" t="s">
        <v>1365</v>
      </c>
      <c r="B170" s="8" t="s">
        <v>1365</v>
      </c>
      <c r="C170" s="9" t="s">
        <v>1349</v>
      </c>
      <c r="D170" s="10">
        <v>119.441944444444</v>
      </c>
      <c r="E170" s="10">
        <v>30.3183333333333</v>
      </c>
      <c r="F170" s="15" t="s">
        <v>1266</v>
      </c>
      <c r="G170" s="12" t="s">
        <v>1366</v>
      </c>
      <c r="H170" s="13" t="s">
        <v>1367</v>
      </c>
      <c r="I170" s="12" t="s">
        <v>1368</v>
      </c>
      <c r="J170" s="13" t="s">
        <v>1369</v>
      </c>
      <c r="K170" s="22" t="s">
        <v>1271</v>
      </c>
      <c r="L170" s="12" t="s">
        <v>1370</v>
      </c>
      <c r="M170" s="19" t="s">
        <v>1371</v>
      </c>
      <c r="N170" s="19" t="s">
        <v>1372</v>
      </c>
    </row>
    <row r="171" spans="1:14" ht="15.75" x14ac:dyDescent="0.3">
      <c r="A171" s="8" t="s">
        <v>1373</v>
      </c>
      <c r="B171" s="8" t="s">
        <v>1373</v>
      </c>
      <c r="C171" s="9" t="s">
        <v>1349</v>
      </c>
      <c r="D171" s="10">
        <v>119.430555555556</v>
      </c>
      <c r="E171" s="10">
        <v>30.3472222222222</v>
      </c>
      <c r="F171" s="15" t="s">
        <v>815</v>
      </c>
      <c r="G171" s="12" t="s">
        <v>1374</v>
      </c>
      <c r="H171" s="13" t="s">
        <v>1375</v>
      </c>
      <c r="I171" s="12" t="s">
        <v>1376</v>
      </c>
      <c r="J171" s="13" t="s">
        <v>1377</v>
      </c>
      <c r="K171" s="22" t="s">
        <v>820</v>
      </c>
      <c r="L171" s="12" t="s">
        <v>1378</v>
      </c>
      <c r="M171" s="19" t="s">
        <v>1379</v>
      </c>
      <c r="N171" s="19" t="s">
        <v>1380</v>
      </c>
    </row>
    <row r="172" spans="1:14" ht="15.75" x14ac:dyDescent="0.3">
      <c r="A172" s="8" t="s">
        <v>1381</v>
      </c>
      <c r="B172" s="8" t="s">
        <v>1381</v>
      </c>
      <c r="C172" s="9" t="s">
        <v>1349</v>
      </c>
      <c r="D172" s="10">
        <v>119.436111111111</v>
      </c>
      <c r="E172" s="10">
        <v>30.336111111111101</v>
      </c>
      <c r="F172" s="15" t="s">
        <v>815</v>
      </c>
      <c r="G172" s="12" t="s">
        <v>1382</v>
      </c>
      <c r="H172" s="13" t="s">
        <v>1383</v>
      </c>
      <c r="I172" s="12" t="s">
        <v>1384</v>
      </c>
      <c r="J172" s="13" t="s">
        <v>1385</v>
      </c>
      <c r="K172" s="22" t="s">
        <v>820</v>
      </c>
      <c r="L172" s="12" t="s">
        <v>1386</v>
      </c>
      <c r="M172" s="19" t="s">
        <v>1387</v>
      </c>
      <c r="N172" s="19" t="s">
        <v>1388</v>
      </c>
    </row>
    <row r="173" spans="1:14" ht="15.75" x14ac:dyDescent="0.3">
      <c r="A173" s="8" t="s">
        <v>1389</v>
      </c>
      <c r="B173" s="8" t="s">
        <v>1389</v>
      </c>
      <c r="C173" s="9" t="s">
        <v>1349</v>
      </c>
      <c r="D173" s="10">
        <v>119.436111111111</v>
      </c>
      <c r="E173" s="10">
        <v>30.336111111111101</v>
      </c>
      <c r="F173" s="15" t="s">
        <v>815</v>
      </c>
      <c r="G173" s="12" t="s">
        <v>1390</v>
      </c>
      <c r="H173" s="13" t="s">
        <v>1391</v>
      </c>
      <c r="I173" s="12" t="s">
        <v>1392</v>
      </c>
      <c r="J173" s="13" t="s">
        <v>1393</v>
      </c>
      <c r="K173" s="22" t="s">
        <v>820</v>
      </c>
      <c r="L173" s="12" t="s">
        <v>1394</v>
      </c>
      <c r="M173" s="19" t="s">
        <v>1395</v>
      </c>
      <c r="N173" s="19" t="s">
        <v>1396</v>
      </c>
    </row>
    <row r="174" spans="1:14" ht="15.75" x14ac:dyDescent="0.3">
      <c r="A174" s="8" t="s">
        <v>1397</v>
      </c>
      <c r="B174" s="8" t="s">
        <v>1397</v>
      </c>
      <c r="C174" s="9" t="s">
        <v>1349</v>
      </c>
      <c r="D174" s="10">
        <v>119.436111111111</v>
      </c>
      <c r="E174" s="10">
        <v>30.336111111111101</v>
      </c>
      <c r="F174" s="15" t="s">
        <v>815</v>
      </c>
      <c r="G174" s="12" t="s">
        <v>1398</v>
      </c>
      <c r="H174" s="13" t="s">
        <v>1399</v>
      </c>
      <c r="I174" s="12" t="s">
        <v>1400</v>
      </c>
      <c r="J174" s="13" t="s">
        <v>1401</v>
      </c>
      <c r="K174" s="22" t="s">
        <v>820</v>
      </c>
      <c r="L174" s="12" t="s">
        <v>1402</v>
      </c>
      <c r="M174" s="19" t="s">
        <v>1403</v>
      </c>
      <c r="N174" s="19" t="s">
        <v>1404</v>
      </c>
    </row>
    <row r="175" spans="1:14" ht="15.75" x14ac:dyDescent="0.3">
      <c r="A175" s="8" t="s">
        <v>1405</v>
      </c>
      <c r="B175" s="8" t="s">
        <v>1405</v>
      </c>
      <c r="C175" s="9" t="s">
        <v>1349</v>
      </c>
      <c r="D175" s="10">
        <v>119.436111111111</v>
      </c>
      <c r="E175" s="10">
        <v>30.336111111111101</v>
      </c>
      <c r="F175" s="15" t="s">
        <v>815</v>
      </c>
      <c r="G175" s="12" t="s">
        <v>1406</v>
      </c>
      <c r="H175" s="13" t="s">
        <v>1407</v>
      </c>
      <c r="I175" s="12" t="s">
        <v>1408</v>
      </c>
      <c r="J175" s="13" t="s">
        <v>1409</v>
      </c>
      <c r="K175" s="22" t="s">
        <v>820</v>
      </c>
      <c r="L175" s="12" t="s">
        <v>1410</v>
      </c>
      <c r="M175" s="19" t="s">
        <v>1411</v>
      </c>
      <c r="N175" s="19" t="s">
        <v>1412</v>
      </c>
    </row>
    <row r="176" spans="1:14" ht="15.75" x14ac:dyDescent="0.3">
      <c r="A176" s="8" t="s">
        <v>1413</v>
      </c>
      <c r="B176" s="8" t="s">
        <v>1413</v>
      </c>
      <c r="C176" s="9" t="s">
        <v>1349</v>
      </c>
      <c r="D176" s="10">
        <v>119.436111111111</v>
      </c>
      <c r="E176" s="10">
        <v>30.336111111111101</v>
      </c>
      <c r="F176" s="15" t="s">
        <v>815</v>
      </c>
      <c r="G176" s="12" t="s">
        <v>1414</v>
      </c>
      <c r="H176" s="13" t="s">
        <v>1415</v>
      </c>
      <c r="I176" s="12" t="s">
        <v>1416</v>
      </c>
      <c r="J176" s="13" t="s">
        <v>1417</v>
      </c>
      <c r="K176" s="22" t="s">
        <v>820</v>
      </c>
      <c r="L176" s="12" t="s">
        <v>1418</v>
      </c>
      <c r="M176" s="19" t="s">
        <v>1419</v>
      </c>
      <c r="N176" s="19" t="s">
        <v>1420</v>
      </c>
    </row>
    <row r="177" spans="1:14" ht="15.75" x14ac:dyDescent="0.3">
      <c r="A177" s="8" t="s">
        <v>1421</v>
      </c>
      <c r="B177" s="8" t="s">
        <v>1421</v>
      </c>
      <c r="C177" s="9" t="s">
        <v>1349</v>
      </c>
      <c r="D177" s="10">
        <v>119.436111111111</v>
      </c>
      <c r="E177" s="10">
        <v>30.336111111111101</v>
      </c>
      <c r="F177" s="15" t="s">
        <v>815</v>
      </c>
      <c r="G177" s="12" t="s">
        <v>1422</v>
      </c>
      <c r="H177" s="13" t="s">
        <v>1423</v>
      </c>
      <c r="I177" s="12" t="s">
        <v>1424</v>
      </c>
      <c r="J177" s="13" t="s">
        <v>1425</v>
      </c>
      <c r="K177" s="22" t="s">
        <v>820</v>
      </c>
      <c r="L177" s="12" t="s">
        <v>1426</v>
      </c>
      <c r="M177" s="19" t="s">
        <v>1427</v>
      </c>
      <c r="N177" s="19" t="s">
        <v>1428</v>
      </c>
    </row>
    <row r="178" spans="1:14" ht="15.75" x14ac:dyDescent="0.3">
      <c r="A178" s="8" t="s">
        <v>1429</v>
      </c>
      <c r="B178" s="8" t="s">
        <v>1429</v>
      </c>
      <c r="C178" s="28" t="s">
        <v>1430</v>
      </c>
      <c r="D178" s="10">
        <v>94.7151833333333</v>
      </c>
      <c r="E178" s="10">
        <v>29.6518555555555</v>
      </c>
      <c r="F178" s="15" t="s">
        <v>1610</v>
      </c>
      <c r="G178" s="12" t="s">
        <v>1431</v>
      </c>
      <c r="H178" s="13" t="s">
        <v>1432</v>
      </c>
      <c r="I178" s="12" t="s">
        <v>1433</v>
      </c>
      <c r="J178" s="13" t="s">
        <v>22</v>
      </c>
      <c r="K178" s="22" t="s">
        <v>410</v>
      </c>
      <c r="L178" s="12" t="s">
        <v>1434</v>
      </c>
      <c r="M178" s="13" t="s">
        <v>22</v>
      </c>
      <c r="N178" s="19" t="s">
        <v>1435</v>
      </c>
    </row>
    <row r="179" spans="1:14" ht="15.75" x14ac:dyDescent="0.3">
      <c r="A179" s="8" t="s">
        <v>1436</v>
      </c>
      <c r="B179" s="8" t="s">
        <v>1436</v>
      </c>
      <c r="C179" s="28" t="s">
        <v>1430</v>
      </c>
      <c r="D179" s="10">
        <v>97.464150000000004</v>
      </c>
      <c r="E179" s="10">
        <v>28.66</v>
      </c>
      <c r="F179" s="15" t="s">
        <v>1610</v>
      </c>
      <c r="G179" s="12" t="s">
        <v>1437</v>
      </c>
      <c r="H179" s="13" t="s">
        <v>1438</v>
      </c>
      <c r="I179" s="12" t="s">
        <v>1439</v>
      </c>
      <c r="J179" s="13" t="s">
        <v>22</v>
      </c>
      <c r="K179" s="22" t="s">
        <v>410</v>
      </c>
      <c r="L179" s="12" t="s">
        <v>1440</v>
      </c>
      <c r="M179" s="13" t="s">
        <v>22</v>
      </c>
      <c r="N179" s="19" t="s">
        <v>1441</v>
      </c>
    </row>
    <row r="180" spans="1:14" ht="15.75" x14ac:dyDescent="0.3">
      <c r="A180" s="8" t="s">
        <v>1442</v>
      </c>
      <c r="B180" s="8" t="s">
        <v>1442</v>
      </c>
      <c r="C180" s="28" t="s">
        <v>1430</v>
      </c>
      <c r="D180" s="10">
        <v>97.464150000000004</v>
      </c>
      <c r="E180" s="10">
        <v>28.66</v>
      </c>
      <c r="F180" s="15" t="s">
        <v>1610</v>
      </c>
      <c r="G180" s="12" t="s">
        <v>1443</v>
      </c>
      <c r="H180" s="13" t="s">
        <v>1444</v>
      </c>
      <c r="I180" s="12" t="s">
        <v>1445</v>
      </c>
      <c r="J180" s="13" t="s">
        <v>22</v>
      </c>
      <c r="K180" s="22" t="s">
        <v>410</v>
      </c>
      <c r="L180" s="12" t="s">
        <v>1446</v>
      </c>
      <c r="M180" s="13" t="s">
        <v>22</v>
      </c>
      <c r="N180" s="19" t="s">
        <v>1447</v>
      </c>
    </row>
    <row r="181" spans="1:14" ht="15.75" x14ac:dyDescent="0.3">
      <c r="A181" s="8" t="s">
        <v>1448</v>
      </c>
      <c r="B181" s="8" t="s">
        <v>1448</v>
      </c>
      <c r="C181" s="28" t="s">
        <v>1430</v>
      </c>
      <c r="D181" s="10">
        <v>94.738816666666594</v>
      </c>
      <c r="E181" s="10">
        <v>29.7638166666666</v>
      </c>
      <c r="F181" s="15" t="s">
        <v>1610</v>
      </c>
      <c r="G181" s="16" t="s">
        <v>1449</v>
      </c>
      <c r="H181" s="13" t="s">
        <v>1450</v>
      </c>
      <c r="I181" s="12" t="s">
        <v>1451</v>
      </c>
      <c r="J181" s="13" t="s">
        <v>22</v>
      </c>
      <c r="K181" s="22" t="s">
        <v>410</v>
      </c>
      <c r="L181" s="12" t="s">
        <v>1452</v>
      </c>
      <c r="M181" s="19" t="s">
        <v>1453</v>
      </c>
      <c r="N181" s="19" t="s">
        <v>1454</v>
      </c>
    </row>
    <row r="182" spans="1:14" ht="15.75" x14ac:dyDescent="0.3">
      <c r="A182" s="8" t="s">
        <v>1455</v>
      </c>
      <c r="B182" s="8" t="s">
        <v>1455</v>
      </c>
      <c r="C182" s="28" t="s">
        <v>1430</v>
      </c>
      <c r="D182" s="10">
        <v>94.738816666666594</v>
      </c>
      <c r="E182" s="10">
        <v>29.7638166666666</v>
      </c>
      <c r="F182" s="15" t="s">
        <v>1610</v>
      </c>
      <c r="G182" s="16" t="s">
        <v>1456</v>
      </c>
      <c r="H182" s="13" t="s">
        <v>1457</v>
      </c>
      <c r="I182" s="12" t="s">
        <v>1458</v>
      </c>
      <c r="J182" s="13" t="s">
        <v>22</v>
      </c>
      <c r="K182" s="22" t="s">
        <v>410</v>
      </c>
      <c r="L182" s="12" t="s">
        <v>1459</v>
      </c>
      <c r="M182" s="19" t="s">
        <v>1460</v>
      </c>
      <c r="N182" s="19" t="s">
        <v>1461</v>
      </c>
    </row>
    <row r="183" spans="1:14" ht="15.75" x14ac:dyDescent="0.3">
      <c r="A183" s="8" t="s">
        <v>1462</v>
      </c>
      <c r="B183" s="8" t="s">
        <v>1462</v>
      </c>
      <c r="C183" s="28" t="s">
        <v>1430</v>
      </c>
      <c r="D183" s="10">
        <v>94.738816666666594</v>
      </c>
      <c r="E183" s="10">
        <v>29.7638166666666</v>
      </c>
      <c r="F183" s="15" t="s">
        <v>1610</v>
      </c>
      <c r="G183" s="16" t="s">
        <v>1463</v>
      </c>
      <c r="H183" s="13" t="s">
        <v>1464</v>
      </c>
      <c r="I183" s="12" t="s">
        <v>1465</v>
      </c>
      <c r="J183" s="13" t="s">
        <v>22</v>
      </c>
      <c r="K183" s="22" t="s">
        <v>410</v>
      </c>
      <c r="L183" s="12" t="s">
        <v>1466</v>
      </c>
      <c r="M183" s="19" t="s">
        <v>1467</v>
      </c>
      <c r="N183" s="19" t="s">
        <v>1468</v>
      </c>
    </row>
    <row r="184" spans="1:14" ht="15.75" x14ac:dyDescent="0.3">
      <c r="A184" s="8" t="s">
        <v>1469</v>
      </c>
      <c r="B184" s="8" t="s">
        <v>1469</v>
      </c>
      <c r="C184" s="28" t="s">
        <v>1470</v>
      </c>
      <c r="D184" s="10">
        <v>95.197333333333304</v>
      </c>
      <c r="E184" s="10">
        <v>30.05885</v>
      </c>
      <c r="F184" s="15" t="s">
        <v>1610</v>
      </c>
      <c r="G184" s="16" t="s">
        <v>1471</v>
      </c>
      <c r="H184" s="13" t="s">
        <v>1472</v>
      </c>
      <c r="I184" s="12" t="s">
        <v>1473</v>
      </c>
      <c r="J184" s="13" t="s">
        <v>22</v>
      </c>
      <c r="K184" s="22" t="s">
        <v>410</v>
      </c>
      <c r="L184" s="12" t="s">
        <v>1474</v>
      </c>
      <c r="M184" s="13" t="s">
        <v>22</v>
      </c>
      <c r="N184" s="19" t="s">
        <v>1475</v>
      </c>
    </row>
    <row r="185" spans="1:14" ht="15.75" x14ac:dyDescent="0.3">
      <c r="A185" s="8" t="s">
        <v>1476</v>
      </c>
      <c r="B185" s="8" t="s">
        <v>1476</v>
      </c>
      <c r="C185" s="28" t="s">
        <v>1470</v>
      </c>
      <c r="D185" s="10">
        <v>95.197333333333304</v>
      </c>
      <c r="E185" s="10">
        <v>30.05885</v>
      </c>
      <c r="F185" s="15" t="s">
        <v>1610</v>
      </c>
      <c r="G185" s="16" t="s">
        <v>1477</v>
      </c>
      <c r="H185" s="13" t="s">
        <v>1478</v>
      </c>
      <c r="I185" s="12" t="s">
        <v>1479</v>
      </c>
      <c r="J185" s="13" t="s">
        <v>22</v>
      </c>
      <c r="K185" s="22" t="s">
        <v>410</v>
      </c>
      <c r="L185" s="12" t="s">
        <v>1480</v>
      </c>
      <c r="M185" s="19" t="s">
        <v>1481</v>
      </c>
      <c r="N185" s="19" t="s">
        <v>1482</v>
      </c>
    </row>
    <row r="186" spans="1:14" ht="15.75" x14ac:dyDescent="0.3">
      <c r="A186" s="8" t="s">
        <v>1483</v>
      </c>
      <c r="B186" s="8" t="s">
        <v>1483</v>
      </c>
      <c r="C186" s="28" t="s">
        <v>1470</v>
      </c>
      <c r="D186" s="10">
        <v>95.197333333333304</v>
      </c>
      <c r="E186" s="10">
        <v>30.05885</v>
      </c>
      <c r="F186" s="15" t="s">
        <v>1610</v>
      </c>
      <c r="G186" s="16" t="s">
        <v>1484</v>
      </c>
      <c r="H186" s="13" t="s">
        <v>1485</v>
      </c>
      <c r="I186" s="12" t="s">
        <v>1486</v>
      </c>
      <c r="J186" s="13" t="s">
        <v>22</v>
      </c>
      <c r="K186" s="22" t="s">
        <v>410</v>
      </c>
      <c r="L186" s="12" t="s">
        <v>1487</v>
      </c>
      <c r="M186" s="13" t="s">
        <v>22</v>
      </c>
      <c r="N186" s="19" t="s">
        <v>1488</v>
      </c>
    </row>
    <row r="187" spans="1:14" ht="15.75" x14ac:dyDescent="0.3">
      <c r="A187" s="8" t="s">
        <v>1489</v>
      </c>
      <c r="B187" s="8" t="s">
        <v>1489</v>
      </c>
      <c r="C187" s="28" t="s">
        <v>1490</v>
      </c>
      <c r="D187" s="10">
        <v>100.17558333333299</v>
      </c>
      <c r="E187" s="10">
        <v>26.990749999999998</v>
      </c>
      <c r="F187" s="15" t="s">
        <v>1610</v>
      </c>
      <c r="G187" s="16" t="s">
        <v>1491</v>
      </c>
      <c r="H187" s="13" t="s">
        <v>1492</v>
      </c>
      <c r="I187" s="12" t="s">
        <v>1493</v>
      </c>
      <c r="J187" s="13" t="s">
        <v>22</v>
      </c>
      <c r="K187" s="22" t="s">
        <v>410</v>
      </c>
      <c r="L187" s="12" t="s">
        <v>1494</v>
      </c>
      <c r="M187" s="13" t="s">
        <v>22</v>
      </c>
      <c r="N187" s="13" t="s">
        <v>22</v>
      </c>
    </row>
    <row r="188" spans="1:14" ht="15.75" x14ac:dyDescent="0.3">
      <c r="A188" s="8" t="s">
        <v>1495</v>
      </c>
      <c r="B188" s="8" t="s">
        <v>1495</v>
      </c>
      <c r="C188" s="28" t="s">
        <v>1490</v>
      </c>
      <c r="D188" s="10">
        <v>100.17558333333299</v>
      </c>
      <c r="E188" s="10">
        <v>26.990749999999998</v>
      </c>
      <c r="F188" s="15" t="s">
        <v>1610</v>
      </c>
      <c r="G188" s="16" t="s">
        <v>1496</v>
      </c>
      <c r="H188" s="13" t="s">
        <v>1497</v>
      </c>
      <c r="I188" s="12" t="s">
        <v>1498</v>
      </c>
      <c r="J188" s="13" t="s">
        <v>22</v>
      </c>
      <c r="K188" s="22" t="s">
        <v>410</v>
      </c>
      <c r="L188" s="12" t="s">
        <v>1499</v>
      </c>
      <c r="M188" s="19" t="s">
        <v>1500</v>
      </c>
      <c r="N188" s="19" t="s">
        <v>1501</v>
      </c>
    </row>
    <row r="189" spans="1:14" ht="15.75" x14ac:dyDescent="0.3">
      <c r="A189" s="8" t="s">
        <v>1502</v>
      </c>
      <c r="B189" s="8" t="s">
        <v>1502</v>
      </c>
      <c r="C189" s="28" t="s">
        <v>1490</v>
      </c>
      <c r="D189" s="10">
        <v>100.17558333333299</v>
      </c>
      <c r="E189" s="10">
        <v>26.990749999999998</v>
      </c>
      <c r="F189" s="15" t="s">
        <v>1610</v>
      </c>
      <c r="G189" s="16" t="s">
        <v>1503</v>
      </c>
      <c r="H189" s="13" t="s">
        <v>1504</v>
      </c>
      <c r="I189" s="12" t="s">
        <v>1505</v>
      </c>
      <c r="J189" s="13" t="s">
        <v>22</v>
      </c>
      <c r="K189" s="22" t="s">
        <v>410</v>
      </c>
      <c r="L189" s="12" t="s">
        <v>1506</v>
      </c>
      <c r="M189" s="13" t="s">
        <v>22</v>
      </c>
      <c r="N189" s="19" t="s">
        <v>1507</v>
      </c>
    </row>
    <row r="190" spans="1:14" ht="15.75" x14ac:dyDescent="0.3">
      <c r="A190" s="8" t="s">
        <v>1508</v>
      </c>
      <c r="B190" s="8" t="s">
        <v>1508</v>
      </c>
      <c r="C190" s="28" t="s">
        <v>1490</v>
      </c>
      <c r="D190" s="10">
        <v>99.094027777777796</v>
      </c>
      <c r="E190" s="10">
        <v>28.3440277777778</v>
      </c>
      <c r="F190" s="15" t="s">
        <v>1610</v>
      </c>
      <c r="G190" s="16" t="s">
        <v>1509</v>
      </c>
      <c r="H190" s="13" t="s">
        <v>1510</v>
      </c>
      <c r="I190" s="12" t="s">
        <v>1511</v>
      </c>
      <c r="J190" s="13" t="s">
        <v>22</v>
      </c>
      <c r="K190" s="22" t="s">
        <v>410</v>
      </c>
      <c r="L190" s="12" t="s">
        <v>1512</v>
      </c>
      <c r="M190" s="19" t="s">
        <v>1513</v>
      </c>
      <c r="N190" s="19" t="s">
        <v>1514</v>
      </c>
    </row>
    <row r="191" spans="1:14" ht="15.75" x14ac:dyDescent="0.3">
      <c r="A191" s="8" t="s">
        <v>1515</v>
      </c>
      <c r="B191" s="8" t="s">
        <v>1515</v>
      </c>
      <c r="C191" s="28" t="s">
        <v>1490</v>
      </c>
      <c r="D191" s="10">
        <v>99.094027777777796</v>
      </c>
      <c r="E191" s="10">
        <v>28.3440277777778</v>
      </c>
      <c r="F191" s="15" t="s">
        <v>1610</v>
      </c>
      <c r="G191" s="25" t="s">
        <v>1516</v>
      </c>
      <c r="H191" s="13" t="s">
        <v>1517</v>
      </c>
      <c r="I191" s="12" t="s">
        <v>1518</v>
      </c>
      <c r="J191" s="13" t="s">
        <v>22</v>
      </c>
      <c r="K191" s="22" t="s">
        <v>410</v>
      </c>
      <c r="L191" s="12" t="s">
        <v>1519</v>
      </c>
      <c r="M191" s="19" t="s">
        <v>1520</v>
      </c>
      <c r="N191" s="19" t="s">
        <v>1521</v>
      </c>
    </row>
    <row r="192" spans="1:14" ht="15.75" x14ac:dyDescent="0.3">
      <c r="A192" s="8" t="s">
        <v>1522</v>
      </c>
      <c r="B192" s="8" t="s">
        <v>1522</v>
      </c>
      <c r="C192" s="28" t="s">
        <v>1523</v>
      </c>
      <c r="D192" s="10">
        <v>118.995277777778</v>
      </c>
      <c r="E192" s="10">
        <v>25.7786111111111</v>
      </c>
      <c r="F192" s="15" t="s">
        <v>815</v>
      </c>
      <c r="G192" s="12" t="s">
        <v>1524</v>
      </c>
      <c r="H192" s="13" t="s">
        <v>1525</v>
      </c>
      <c r="I192" s="12" t="s">
        <v>1526</v>
      </c>
      <c r="J192" s="13" t="s">
        <v>1527</v>
      </c>
      <c r="K192" s="22" t="s">
        <v>820</v>
      </c>
      <c r="L192" s="12" t="s">
        <v>1528</v>
      </c>
      <c r="M192" s="19" t="s">
        <v>1529</v>
      </c>
      <c r="N192" s="19" t="s">
        <v>1530</v>
      </c>
    </row>
    <row r="193" spans="1:14" ht="15.75" x14ac:dyDescent="0.3">
      <c r="A193" s="8" t="s">
        <v>1531</v>
      </c>
      <c r="B193" s="8" t="s">
        <v>1531</v>
      </c>
      <c r="C193" s="28" t="s">
        <v>1523</v>
      </c>
      <c r="D193" s="10">
        <v>118.995277777778</v>
      </c>
      <c r="E193" s="10">
        <v>25.7786111111111</v>
      </c>
      <c r="F193" s="15" t="s">
        <v>815</v>
      </c>
      <c r="G193" s="12" t="s">
        <v>1532</v>
      </c>
      <c r="H193" s="13" t="s">
        <v>1533</v>
      </c>
      <c r="I193" s="12" t="s">
        <v>1534</v>
      </c>
      <c r="J193" s="13" t="s">
        <v>1535</v>
      </c>
      <c r="K193" s="22" t="s">
        <v>820</v>
      </c>
      <c r="L193" s="12" t="s">
        <v>1536</v>
      </c>
      <c r="M193" s="19" t="s">
        <v>1537</v>
      </c>
      <c r="N193" s="19" t="s">
        <v>1538</v>
      </c>
    </row>
    <row r="194" spans="1:14" ht="15.75" x14ac:dyDescent="0.3">
      <c r="A194" s="8" t="s">
        <v>1539</v>
      </c>
      <c r="B194" s="8" t="s">
        <v>1539</v>
      </c>
      <c r="C194" s="28" t="s">
        <v>1523</v>
      </c>
      <c r="D194" s="10">
        <v>118.99638888888801</v>
      </c>
      <c r="E194" s="10">
        <v>25.768055555555499</v>
      </c>
      <c r="F194" s="15" t="s">
        <v>854</v>
      </c>
      <c r="G194" s="12" t="s">
        <v>1540</v>
      </c>
      <c r="H194" s="13" t="s">
        <v>1541</v>
      </c>
      <c r="I194" s="12" t="s">
        <v>1542</v>
      </c>
      <c r="J194" s="13" t="s">
        <v>1543</v>
      </c>
      <c r="K194" s="11" t="s">
        <v>840</v>
      </c>
      <c r="L194" s="12" t="s">
        <v>1544</v>
      </c>
      <c r="M194" s="19" t="s">
        <v>1545</v>
      </c>
      <c r="N194" s="19" t="s">
        <v>1546</v>
      </c>
    </row>
    <row r="195" spans="1:14" ht="15.75" x14ac:dyDescent="0.3">
      <c r="A195" s="8" t="s">
        <v>1547</v>
      </c>
      <c r="B195" s="8" t="s">
        <v>1547</v>
      </c>
      <c r="C195" s="28" t="s">
        <v>1523</v>
      </c>
      <c r="D195" s="10">
        <v>118.995277777778</v>
      </c>
      <c r="E195" s="10">
        <v>25.7786111111111</v>
      </c>
      <c r="F195" s="15" t="s">
        <v>815</v>
      </c>
      <c r="G195" s="12" t="s">
        <v>1548</v>
      </c>
      <c r="H195" s="13" t="s">
        <v>1549</v>
      </c>
      <c r="I195" s="12" t="s">
        <v>1550</v>
      </c>
      <c r="J195" s="13" t="s">
        <v>1551</v>
      </c>
      <c r="K195" s="22" t="s">
        <v>1059</v>
      </c>
      <c r="L195" s="12" t="s">
        <v>1552</v>
      </c>
      <c r="M195" s="19" t="s">
        <v>1553</v>
      </c>
      <c r="N195" s="19" t="s">
        <v>1554</v>
      </c>
    </row>
    <row r="196" spans="1:14" ht="15.75" x14ac:dyDescent="0.3">
      <c r="A196" s="8" t="s">
        <v>1555</v>
      </c>
      <c r="B196" s="8" t="s">
        <v>1555</v>
      </c>
      <c r="C196" s="28" t="s">
        <v>1523</v>
      </c>
      <c r="D196" s="10">
        <v>118.99638888888801</v>
      </c>
      <c r="E196" s="10">
        <v>25.765000000000001</v>
      </c>
      <c r="F196" s="15" t="s">
        <v>854</v>
      </c>
      <c r="G196" s="12" t="s">
        <v>1556</v>
      </c>
      <c r="H196" s="19" t="s">
        <v>1557</v>
      </c>
      <c r="I196" s="12" t="s">
        <v>1558</v>
      </c>
      <c r="J196" s="13" t="s">
        <v>1559</v>
      </c>
      <c r="K196" s="11" t="s">
        <v>901</v>
      </c>
      <c r="L196" s="12" t="s">
        <v>1560</v>
      </c>
      <c r="M196" s="19" t="s">
        <v>1561</v>
      </c>
      <c r="N196" s="13" t="s">
        <v>22</v>
      </c>
    </row>
    <row r="197" spans="1:14" ht="15.75" x14ac:dyDescent="0.3">
      <c r="A197" s="8" t="s">
        <v>1562</v>
      </c>
      <c r="B197" s="8" t="s">
        <v>1562</v>
      </c>
      <c r="C197" s="28" t="s">
        <v>1523</v>
      </c>
      <c r="D197" s="10">
        <v>119.003888888888</v>
      </c>
      <c r="E197" s="10">
        <v>25.773611111111101</v>
      </c>
      <c r="F197" s="15" t="s">
        <v>1266</v>
      </c>
      <c r="G197" s="12" t="s">
        <v>1563</v>
      </c>
      <c r="H197" s="19" t="s">
        <v>1564</v>
      </c>
      <c r="I197" s="12" t="s">
        <v>1565</v>
      </c>
      <c r="J197" s="13" t="s">
        <v>1566</v>
      </c>
      <c r="K197" s="22" t="s">
        <v>1271</v>
      </c>
      <c r="L197" s="12" t="s">
        <v>1567</v>
      </c>
      <c r="M197" s="19" t="s">
        <v>1568</v>
      </c>
      <c r="N197" s="19" t="s">
        <v>1569</v>
      </c>
    </row>
    <row r="198" spans="1:14" ht="15.75" x14ac:dyDescent="0.3">
      <c r="A198" s="8" t="s">
        <v>1570</v>
      </c>
      <c r="B198" s="8" t="s">
        <v>1570</v>
      </c>
      <c r="C198" s="28" t="s">
        <v>1523</v>
      </c>
      <c r="D198" s="10">
        <v>119.003888888888</v>
      </c>
      <c r="E198" s="10">
        <v>25.773611111111101</v>
      </c>
      <c r="F198" s="15" t="s">
        <v>854</v>
      </c>
      <c r="G198" s="12" t="s">
        <v>1571</v>
      </c>
      <c r="H198" s="19" t="s">
        <v>1572</v>
      </c>
      <c r="I198" s="12" t="s">
        <v>1573</v>
      </c>
      <c r="J198" s="13" t="s">
        <v>1574</v>
      </c>
      <c r="K198" s="11" t="s">
        <v>840</v>
      </c>
      <c r="L198" s="12" t="s">
        <v>1575</v>
      </c>
      <c r="M198" s="19" t="s">
        <v>1576</v>
      </c>
      <c r="N198" s="19" t="s">
        <v>1577</v>
      </c>
    </row>
    <row r="199" spans="1:14" ht="15.75" x14ac:dyDescent="0.3">
      <c r="A199" s="8" t="s">
        <v>1578</v>
      </c>
      <c r="B199" s="8" t="s">
        <v>1578</v>
      </c>
      <c r="C199" s="28" t="s">
        <v>1523</v>
      </c>
      <c r="D199" s="10">
        <v>119.003888888888</v>
      </c>
      <c r="E199" s="10">
        <v>25.773611111111101</v>
      </c>
      <c r="F199" s="15" t="s">
        <v>1266</v>
      </c>
      <c r="G199" s="12" t="s">
        <v>1579</v>
      </c>
      <c r="H199" s="19" t="s">
        <v>1580</v>
      </c>
      <c r="I199" s="13" t="s">
        <v>22</v>
      </c>
      <c r="J199" s="13" t="s">
        <v>1581</v>
      </c>
      <c r="K199" s="22" t="s">
        <v>1271</v>
      </c>
      <c r="L199" s="12" t="s">
        <v>1582</v>
      </c>
      <c r="M199" s="19" t="s">
        <v>1583</v>
      </c>
      <c r="N199" s="19" t="s">
        <v>1584</v>
      </c>
    </row>
    <row r="200" spans="1:14" ht="15.75" x14ac:dyDescent="0.3">
      <c r="A200" s="8" t="s">
        <v>1585</v>
      </c>
      <c r="B200" s="8" t="s">
        <v>1585</v>
      </c>
      <c r="C200" s="28" t="s">
        <v>1523</v>
      </c>
      <c r="D200" s="10">
        <v>119.003888888888</v>
      </c>
      <c r="E200" s="10">
        <v>25.773611111111101</v>
      </c>
      <c r="F200" s="15" t="s">
        <v>854</v>
      </c>
      <c r="G200" s="12" t="s">
        <v>1586</v>
      </c>
      <c r="H200" s="19" t="s">
        <v>1587</v>
      </c>
      <c r="I200" s="12" t="s">
        <v>1588</v>
      </c>
      <c r="J200" s="13" t="s">
        <v>1589</v>
      </c>
      <c r="K200" s="11" t="s">
        <v>840</v>
      </c>
      <c r="L200" s="12" t="s">
        <v>1590</v>
      </c>
      <c r="M200" s="19" t="s">
        <v>1591</v>
      </c>
      <c r="N200" s="19" t="s">
        <v>1592</v>
      </c>
    </row>
    <row r="201" spans="1:14" ht="15.75" x14ac:dyDescent="0.3">
      <c r="A201" s="8" t="s">
        <v>1593</v>
      </c>
      <c r="B201" s="8" t="s">
        <v>1593</v>
      </c>
      <c r="C201" s="28" t="s">
        <v>1523</v>
      </c>
      <c r="D201" s="10">
        <v>119.003888888888</v>
      </c>
      <c r="E201" s="10">
        <v>25.773611111111101</v>
      </c>
      <c r="F201" s="15" t="s">
        <v>1266</v>
      </c>
      <c r="G201" s="12" t="s">
        <v>1594</v>
      </c>
      <c r="H201" s="19" t="s">
        <v>1595</v>
      </c>
      <c r="I201" s="12" t="s">
        <v>1596</v>
      </c>
      <c r="J201" s="13" t="s">
        <v>1597</v>
      </c>
      <c r="K201" s="22" t="s">
        <v>1271</v>
      </c>
      <c r="L201" s="12" t="s">
        <v>1598</v>
      </c>
      <c r="M201" s="19" t="s">
        <v>1599</v>
      </c>
      <c r="N201" s="19" t="s">
        <v>1600</v>
      </c>
    </row>
    <row r="202" spans="1:14" ht="15.75" x14ac:dyDescent="0.3">
      <c r="A202" s="16" t="s">
        <v>1601</v>
      </c>
      <c r="B202" s="16" t="s">
        <v>1601</v>
      </c>
      <c r="C202" s="29" t="s">
        <v>1204</v>
      </c>
      <c r="D202" s="18">
        <f>105+23/60+32/60/60</f>
        <v>105.39222222222223</v>
      </c>
      <c r="E202" s="18">
        <f>37+4/60+25/60/60</f>
        <v>37.073611111111113</v>
      </c>
      <c r="F202" s="11" t="s">
        <v>1216</v>
      </c>
      <c r="G202" s="12" t="s">
        <v>1602</v>
      </c>
      <c r="H202" s="19" t="s">
        <v>1603</v>
      </c>
      <c r="I202" s="13" t="s">
        <v>22</v>
      </c>
      <c r="J202" s="13" t="s">
        <v>22</v>
      </c>
      <c r="K202" s="11" t="s">
        <v>335</v>
      </c>
      <c r="L202" s="13" t="s">
        <v>22</v>
      </c>
      <c r="M202" s="19" t="s">
        <v>1604</v>
      </c>
      <c r="N202" s="13" t="s">
        <v>22</v>
      </c>
    </row>
    <row r="203" spans="1:14" ht="15.75" x14ac:dyDescent="0.3">
      <c r="A203" s="16" t="s">
        <v>1605</v>
      </c>
      <c r="B203" s="16" t="s">
        <v>1605</v>
      </c>
      <c r="C203" s="29" t="s">
        <v>1204</v>
      </c>
      <c r="D203" s="18">
        <f>105+23/60+32/60/60</f>
        <v>105.39222222222223</v>
      </c>
      <c r="E203" s="18">
        <f>37+4/60+25/60/60</f>
        <v>37.073611111111113</v>
      </c>
      <c r="F203" s="11" t="s">
        <v>1216</v>
      </c>
      <c r="G203" s="12" t="s">
        <v>1606</v>
      </c>
      <c r="H203" s="19" t="s">
        <v>1607</v>
      </c>
      <c r="I203" s="12" t="s">
        <v>1608</v>
      </c>
      <c r="J203" s="13" t="s">
        <v>22</v>
      </c>
      <c r="K203" s="11" t="s">
        <v>335</v>
      </c>
      <c r="L203" s="13" t="s">
        <v>22</v>
      </c>
      <c r="M203" s="19" t="s">
        <v>1609</v>
      </c>
      <c r="N203" s="13" t="s">
        <v>22</v>
      </c>
    </row>
  </sheetData>
  <sortState ref="A3:N202">
    <sortCondition ref="B3:B202"/>
  </sortState>
  <mergeCells count="7">
    <mergeCell ref="A1:N1"/>
    <mergeCell ref="D2:E2"/>
    <mergeCell ref="F2:J2"/>
    <mergeCell ref="K2:N2"/>
    <mergeCell ref="A2:A3"/>
    <mergeCell ref="B2:B3"/>
    <mergeCell ref="C2:C3"/>
  </mergeCells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wxl</cp:lastModifiedBy>
  <cp:lastPrinted>2019-01-02T04:48:00Z</cp:lastPrinted>
  <dcterms:created xsi:type="dcterms:W3CDTF">2018-09-21T01:32:00Z</dcterms:created>
  <dcterms:modified xsi:type="dcterms:W3CDTF">2023-05-11T05:41:28Z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83D46B820D05473F95E4524848628446</vt:lpwstr>
  </property>
</Properties>
</file>